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codeName="ThisWorkbook" defaultThemeVersion="166925"/>
  <mc:AlternateContent xmlns:mc="http://schemas.openxmlformats.org/markup-compatibility/2006">
    <mc:Choice Requires="x15">
      <x15ac:absPath xmlns:x15ac="http://schemas.microsoft.com/office/spreadsheetml/2010/11/ac" url="https://locosportswear.sharepoint.com/sites/LOCOSPORTSWEARPTYLTD/Shared Documents/Production/Order Forms/2024 Order Forms/RDFNL/"/>
    </mc:Choice>
  </mc:AlternateContent>
  <xr:revisionPtr revIDLastSave="121" documentId="8_{F3EE457C-C2D0-40AE-AC1C-45DA086EF121}" xr6:coauthVersionLast="47" xr6:coauthVersionMax="47" xr10:uidLastSave="{A2199104-E952-402D-A4A8-25B448260653}"/>
  <bookViews>
    <workbookView xWindow="-120" yWindow="-16320" windowWidth="29040" windowHeight="15720" firstSheet="1" activeTab="1" xr2:uid="{00000000-000D-0000-FFFF-FFFF00000000}"/>
  </bookViews>
  <sheets>
    <sheet name="RawData" sheetId="3" state="veryHidden" r:id="rId1"/>
    <sheet name="CustomerOrder" sheetId="5" r:id="rId2"/>
    <sheet name="FactoryOrder" sheetId="2" r:id="rId3"/>
  </sheets>
  <definedNames>
    <definedName name="CLUB">RawData!$A$64:$A$93</definedName>
    <definedName name="CM">RawData!$C$5:$D$6</definedName>
    <definedName name="CUT">RawData!$A$8:$B$61</definedName>
    <definedName name="FAB">RawData!$C$10:$D$63</definedName>
    <definedName name="FABRIC">RawData!$A$8:$B$61</definedName>
    <definedName name="ITEM">RawData!$A$2:$B$4</definedName>
    <definedName name="ITEMCODE">RawData!$A$2:$B$3</definedName>
    <definedName name="PRICE">RawData!$C$2:$D$6</definedName>
    <definedName name="SD">RawData!$C$3:$D$4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3" i="2" l="1"/>
  <c r="D43" i="2"/>
  <c r="E43" i="2"/>
  <c r="F43" i="2"/>
  <c r="G43" i="2"/>
  <c r="B43" i="2"/>
  <c r="C41" i="2"/>
  <c r="D41" i="2"/>
  <c r="E41" i="2"/>
  <c r="L41" i="2" s="1"/>
  <c r="F41" i="2"/>
  <c r="G41" i="2"/>
  <c r="H41" i="2"/>
  <c r="I41" i="2"/>
  <c r="J41" i="2"/>
  <c r="B41" i="2"/>
  <c r="C37" i="2"/>
  <c r="D37" i="2"/>
  <c r="E37" i="2"/>
  <c r="F37" i="2"/>
  <c r="G37" i="2"/>
  <c r="L37" i="2" s="1"/>
  <c r="B37" i="2"/>
  <c r="C35" i="2"/>
  <c r="D35" i="2"/>
  <c r="L35" i="2" s="1"/>
  <c r="E35" i="2"/>
  <c r="F35" i="2"/>
  <c r="G35" i="2"/>
  <c r="H35" i="2"/>
  <c r="I35" i="2"/>
  <c r="J35" i="2"/>
  <c r="B35" i="2"/>
  <c r="L43" i="2"/>
  <c r="L23" i="5"/>
  <c r="L25" i="5"/>
  <c r="C13" i="5" l="1"/>
  <c r="C11" i="2" l="1"/>
  <c r="C9" i="5"/>
  <c r="C16" i="2" l="1"/>
  <c r="C14" i="2"/>
  <c r="C12" i="2"/>
  <c r="C20" i="2"/>
  <c r="C8" i="2"/>
  <c r="C9" i="2" s="1"/>
  <c r="C4" i="2"/>
  <c r="C3" i="2"/>
  <c r="L19" i="5" l="1"/>
  <c r="L17" i="5"/>
  <c r="K28" i="5" s="1"/>
  <c r="L27" i="5" l="1"/>
</calcChain>
</file>

<file path=xl/sharedStrings.xml><?xml version="1.0" encoding="utf-8"?>
<sst xmlns="http://schemas.openxmlformats.org/spreadsheetml/2006/main" count="364" uniqueCount="172">
  <si>
    <t>4Y</t>
  </si>
  <si>
    <t>6Y</t>
  </si>
  <si>
    <t>8Y</t>
  </si>
  <si>
    <t>10Y</t>
  </si>
  <si>
    <t>12Y</t>
  </si>
  <si>
    <t>14Y</t>
  </si>
  <si>
    <t>The customer is responsible for completing and checking order forms. The form submitted to Loco for production shall be final. Orders will be made final when Loco has received both an order form and artwork approval from the customer. Cancellation of any orders after finalisation will be at the sole discretion of Loco. Loco will not be held responsible for any production errors resulting from changes requested after an order has been made final. Loco will not be held responsible for any production errors resulting from incorrectly submitted orders (including orders submitted using media other than order forms). The customer must advise Loco in writing of any products that are not compliant with the confirmed artwork and/or order form within 10 business days of delivery.</t>
  </si>
  <si>
    <t>Total</t>
  </si>
  <si>
    <t>Customer:</t>
  </si>
  <si>
    <t>Item:</t>
  </si>
  <si>
    <t>ITEM</t>
  </si>
  <si>
    <t>CODE</t>
  </si>
  <si>
    <t>Contact:</t>
  </si>
  <si>
    <t>Email/Ph:</t>
  </si>
  <si>
    <t>[FROM LIST]</t>
  </si>
  <si>
    <t>Poly Bag - Loco</t>
  </si>
  <si>
    <t>Loco</t>
  </si>
  <si>
    <t>Factory:</t>
  </si>
  <si>
    <t>Order No:</t>
  </si>
  <si>
    <t>Order Date:</t>
  </si>
  <si>
    <t>Deadline:</t>
  </si>
  <si>
    <t>N/A</t>
  </si>
  <si>
    <t>Fabric:</t>
  </si>
  <si>
    <t>Colours:</t>
  </si>
  <si>
    <t>Detail:</t>
  </si>
  <si>
    <t>Collar:</t>
  </si>
  <si>
    <t>Cuff:</t>
  </si>
  <si>
    <t>Hem:</t>
  </si>
  <si>
    <t>Label:</t>
  </si>
  <si>
    <t>Neck Tape:</t>
  </si>
  <si>
    <t>Package:</t>
  </si>
  <si>
    <t>Embellishment:</t>
  </si>
  <si>
    <t>Left Chest/Leg:</t>
  </si>
  <si>
    <t>Right Chest/Leg:</t>
  </si>
  <si>
    <t>Front:</t>
  </si>
  <si>
    <t>Back:</t>
  </si>
  <si>
    <t>Left Sleeve:</t>
  </si>
  <si>
    <t>Right Sleeve:</t>
  </si>
  <si>
    <t>Size:</t>
  </si>
  <si>
    <t>Qty:</t>
  </si>
  <si>
    <t>Total Pcs</t>
  </si>
  <si>
    <t>Misc. Notes</t>
  </si>
  <si>
    <t>Custom Performance Polo</t>
  </si>
  <si>
    <t>Custom Performance Tee</t>
  </si>
  <si>
    <t>Custom Performance Singlet</t>
  </si>
  <si>
    <t>Custom Training Bib</t>
  </si>
  <si>
    <t>Custom Officials Vest</t>
  </si>
  <si>
    <t>Custom Tracksuit Pants</t>
  </si>
  <si>
    <t>Women's Football Guernsey</t>
  </si>
  <si>
    <t>Training Football Guernsey</t>
  </si>
  <si>
    <t>Premium Football Shorts</t>
  </si>
  <si>
    <t>LSC112</t>
  </si>
  <si>
    <t>LSC113</t>
  </si>
  <si>
    <t>Netball Bib Set</t>
  </si>
  <si>
    <t>Sleeves:</t>
  </si>
  <si>
    <t>Pattern:</t>
  </si>
  <si>
    <t>Size Chart:</t>
  </si>
  <si>
    <t>Sub / C&amp;S:</t>
  </si>
  <si>
    <t>APPAREL ORDER FACTORY FORM</t>
  </si>
  <si>
    <t>Premium Cricket Shirt</t>
  </si>
  <si>
    <t>Reversible Cricket Vest</t>
  </si>
  <si>
    <t>Premium Cricket Pants</t>
  </si>
  <si>
    <t>Cust. Order No:</t>
  </si>
  <si>
    <t>APPAREL ORDER CUSTOMER FORM</t>
  </si>
  <si>
    <t>Code:</t>
  </si>
  <si>
    <t>Notes:</t>
  </si>
  <si>
    <t>ETA:</t>
  </si>
  <si>
    <t>Factory Ref:</t>
  </si>
  <si>
    <t>Loco - [COLOUR]</t>
  </si>
  <si>
    <t>Buttons:</t>
  </si>
  <si>
    <t>Placket:</t>
  </si>
  <si>
    <t>As Attached</t>
  </si>
  <si>
    <t>Loco Standard Chart</t>
  </si>
  <si>
    <t>Pro Elite Football Guernsey</t>
  </si>
  <si>
    <t>Pro Football Guernsey</t>
  </si>
  <si>
    <t>Premium Football Guernsey</t>
  </si>
  <si>
    <t>Reversible Pro Elite Football Guernsey</t>
  </si>
  <si>
    <t>Reversible Premium Football Guernsey</t>
  </si>
  <si>
    <t>Women’s Football Shorts</t>
  </si>
  <si>
    <t>A-Line Netball Dress</t>
  </si>
  <si>
    <t>Netball Performance Singlet</t>
  </si>
  <si>
    <t>Custom Netball Undershorts</t>
  </si>
  <si>
    <t>Custom Netball Socks</t>
  </si>
  <si>
    <t>Elite Cricket Shirt</t>
  </si>
  <si>
    <t>Premium Cricket Vest/Sweater</t>
  </si>
  <si>
    <t>Custom Racerback Singlet</t>
  </si>
  <si>
    <t>Custom Reversible Singlet</t>
  </si>
  <si>
    <t>Custom Netball Leggings</t>
  </si>
  <si>
    <t>Custom Hoodie</t>
  </si>
  <si>
    <t>Custom Cap</t>
  </si>
  <si>
    <t>Custom Beanie</t>
  </si>
  <si>
    <t>Custom Scarf</t>
  </si>
  <si>
    <t>Custom Knitted Rugby Top</t>
  </si>
  <si>
    <t>Stock Training Cap</t>
  </si>
  <si>
    <t>Stock Backpack</t>
  </si>
  <si>
    <t>Stock Sportsbag</t>
  </si>
  <si>
    <t>Custom Training Shorts</t>
  </si>
  <si>
    <t>Sub</t>
  </si>
  <si>
    <t>Elite Cricket Pants</t>
  </si>
  <si>
    <t>Custom Lightweight Winter Jacket</t>
  </si>
  <si>
    <t>Custom Winter Jacket</t>
  </si>
  <si>
    <t>Performance Polo</t>
  </si>
  <si>
    <t>Piping Polo</t>
  </si>
  <si>
    <t>Long Sleeve Tee</t>
  </si>
  <si>
    <t>GD Training Shorts</t>
  </si>
  <si>
    <t>GD Womens Training Shorts</t>
  </si>
  <si>
    <t>Fleece Hoodie</t>
  </si>
  <si>
    <t>Crew Neck Sweater</t>
  </si>
  <si>
    <t>GD Rain Jacket</t>
  </si>
  <si>
    <t>GD Performance Jacket</t>
  </si>
  <si>
    <t>Fleece Trackpants</t>
  </si>
  <si>
    <t>GD Microfibre Trackpants</t>
  </si>
  <si>
    <t>Sub/C&amp;S</t>
  </si>
  <si>
    <t>C&amp;S</t>
  </si>
  <si>
    <t>FABRIC</t>
  </si>
  <si>
    <t>3/11-12 Phillip Ct
Port Melbourne VIC 3207
(03) 9645 4150</t>
  </si>
  <si>
    <t>3/11-12 Phillip Court
Port Melbourne VIC 3207
(03) 9645 4150</t>
  </si>
  <si>
    <t>J03</t>
  </si>
  <si>
    <t>J02</t>
  </si>
  <si>
    <t>J04</t>
  </si>
  <si>
    <t>I02</t>
  </si>
  <si>
    <t>A03</t>
  </si>
  <si>
    <t>Y02</t>
  </si>
  <si>
    <t>Y01</t>
  </si>
  <si>
    <t>S01</t>
  </si>
  <si>
    <t>F01</t>
  </si>
  <si>
    <t>M01</t>
  </si>
  <si>
    <t>I09</t>
  </si>
  <si>
    <t>C01</t>
  </si>
  <si>
    <t>T01</t>
  </si>
  <si>
    <t>K01</t>
  </si>
  <si>
    <t>T02</t>
  </si>
  <si>
    <t>BK Sport</t>
  </si>
  <si>
    <t>A-Line Netball Dress (+5cm Length)</t>
  </si>
  <si>
    <t>Racerback Netball Dress</t>
  </si>
  <si>
    <t>Racerback Netball Dress (+5cm Length)</t>
  </si>
  <si>
    <t>Price</t>
  </si>
  <si>
    <t>Per Unit</t>
  </si>
  <si>
    <t>Total Cost</t>
  </si>
  <si>
    <t>CLUB</t>
  </si>
  <si>
    <t xml:space="preserve">Diggers Rest FNC </t>
  </si>
  <si>
    <t>Eynesbury FNC</t>
  </si>
  <si>
    <t>Gisborne Giants FNC</t>
  </si>
  <si>
    <t>Kyneton FNC</t>
  </si>
  <si>
    <t>Lancefield FNC</t>
  </si>
  <si>
    <t>Macedon FNC</t>
  </si>
  <si>
    <t>Melton FNC</t>
  </si>
  <si>
    <t>Melton Centrals FNC</t>
  </si>
  <si>
    <t>Mt Alexander FNC</t>
  </si>
  <si>
    <t>Riddell FNC</t>
  </si>
  <si>
    <t>Romsey FNC</t>
  </si>
  <si>
    <t>Wallan FNC</t>
  </si>
  <si>
    <t>Western Rams FNC</t>
  </si>
  <si>
    <t>Woodend Hesket FNC</t>
  </si>
  <si>
    <t xml:space="preserve">Diggers Rest JFC </t>
  </si>
  <si>
    <t>Eynesbury JFC</t>
  </si>
  <si>
    <t>Gisborne Giants JFC</t>
  </si>
  <si>
    <t>Gisborne Rookies JFC</t>
  </si>
  <si>
    <t>Kyneton JFC</t>
  </si>
  <si>
    <t>Lancefield JFC</t>
  </si>
  <si>
    <t>Macedon JFC</t>
  </si>
  <si>
    <t>Melton JFC</t>
  </si>
  <si>
    <t>Melton Centrals JFC</t>
  </si>
  <si>
    <t>Melton South JFC</t>
  </si>
  <si>
    <t>Riddells Creek JFC</t>
  </si>
  <si>
    <t>Romsey JFC</t>
  </si>
  <si>
    <t>Sunbury Kangaroos JFC</t>
  </si>
  <si>
    <t>Sunbury Lions JFC</t>
  </si>
  <si>
    <t>Woodend Hesket JFC</t>
  </si>
  <si>
    <t>Club</t>
  </si>
  <si>
    <t>STANDARD LENGTH</t>
  </si>
  <si>
    <t>+5CM LENGTH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</si>
</sst>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44" formatCode="_-&quot;$&quot;* #,##0.00_-;\-&quot;$&quot;* #,##0.00_-;_-&quot;$&quot;* &quot;-&quot;??_-;_-@_-"/>
  </numFmts>
  <fonts count="17" x14ac:knownFonts="1">
    <font>
      <sz val="11"/>
      <color theme="1"/>
      <name val="Calibri"/>
      <family val="2"/>
      <scheme val="minor"/>
    </font>
    <font>
      <sz val="10"/>
      <color theme="1"/>
      <name val="Century Gothic"/>
      <family val="2"/>
    </font>
    <font>
      <sz val="9"/>
      <color theme="1"/>
      <name val="Century Gothic"/>
      <family val="2"/>
    </font>
    <font>
      <sz val="8"/>
      <color theme="1"/>
      <name val="Century Gothic"/>
      <family val="2"/>
    </font>
    <font>
      <b/>
      <sz val="11"/>
      <color theme="1"/>
      <name val="Century Gothic"/>
      <family val="2"/>
    </font>
    <font>
      <sz val="11"/>
      <color theme="1"/>
      <name val="Century Gothic"/>
      <family val="2"/>
    </font>
    <font>
      <b/>
      <sz val="11"/>
      <color theme="0"/>
      <name val="Century Gothic"/>
      <family val="2"/>
    </font>
    <font>
      <b/>
      <sz val="10.5"/>
      <color theme="1"/>
      <name val="Century Gothic"/>
      <family val="2"/>
    </font>
    <font>
      <b/>
      <sz val="18"/>
      <color theme="0"/>
      <name val="Century Gothic"/>
      <family val="2"/>
    </font>
    <font>
      <u/>
      <sz val="11"/>
      <color theme="10"/>
      <name val="Calibri"/>
      <family val="2"/>
      <scheme val="minor"/>
    </font>
    <font>
      <sz val="8"/>
      <name val="Calibri"/>
      <family val="2"/>
      <scheme val="minor"/>
    </font>
    <font>
      <sz val="11"/>
      <name val="Calibri"/>
      <family val="2"/>
      <scheme val="minor"/>
    </font>
    <font>
      <sz val="11"/>
      <color theme="1"/>
      <name val="Calibri"/>
      <family val="2"/>
      <scheme val="minor"/>
    </font>
    <font>
      <b/>
      <sz val="14"/>
      <color theme="0"/>
      <name val="Century Gothic"/>
      <family val="2"/>
    </font>
    <font>
      <sz val="11"/>
      <color theme="0"/>
      <name val="Century Gothic"/>
      <family val="2"/>
    </font>
    <font>
      <b/>
      <sz val="12"/>
      <color theme="0"/>
      <name val="Century Gothic"/>
      <family val="2"/>
    </font>
    <font>
      <b/>
      <u/>
      <sz val="11"/>
      <color theme="1"/>
      <name val="Calibri"/>
      <family val="2"/>
      <scheme val="minor"/>
    </font>
  </fonts>
  <fills count="5">
    <fill>
      <patternFill patternType="none"/>
    </fill>
    <fill>
      <patternFill patternType="gray125"/>
    </fill>
    <fill>
      <patternFill patternType="solid">
        <fgColor rgb="FF898D8D"/>
        <bgColor indexed="64"/>
      </patternFill>
    </fill>
    <fill>
      <patternFill patternType="solid">
        <fgColor theme="1"/>
        <bgColor indexed="64"/>
      </patternFill>
    </fill>
    <fill>
      <patternFill patternType="solid">
        <fgColor theme="0"/>
        <bgColor indexed="64"/>
      </patternFill>
    </fill>
  </fills>
  <borders count="37">
    <border>
      <left/>
      <right/>
      <top/>
      <bottom/>
      <diagonal/>
    </border>
    <border>
      <left/>
      <right/>
      <top/>
      <bottom style="medium">
        <color indexed="64"/>
      </bottom>
      <diagonal/>
    </border>
    <border>
      <left/>
      <right/>
      <top/>
      <bottom style="medium">
        <color rgb="FFDA291C"/>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thin">
        <color auto="1"/>
      </bottom>
      <diagonal/>
    </border>
    <border>
      <left/>
      <right/>
      <top/>
      <bottom style="thin">
        <color auto="1"/>
      </bottom>
      <diagonal/>
    </border>
    <border>
      <left style="medium">
        <color theme="1"/>
      </left>
      <right style="thin">
        <color theme="1"/>
      </right>
      <top style="medium">
        <color rgb="FFDA291C"/>
      </top>
      <bottom style="medium">
        <color theme="1"/>
      </bottom>
      <diagonal/>
    </border>
    <border>
      <left style="thin">
        <color theme="1"/>
      </left>
      <right style="thin">
        <color theme="1"/>
      </right>
      <top style="medium">
        <color rgb="FFDA291C"/>
      </top>
      <bottom style="medium">
        <color theme="1"/>
      </bottom>
      <diagonal/>
    </border>
    <border>
      <left style="thin">
        <color theme="1"/>
      </left>
      <right/>
      <top style="medium">
        <color rgb="FFDA291C"/>
      </top>
      <bottom style="medium">
        <color theme="1"/>
      </bottom>
      <diagonal/>
    </border>
    <border>
      <left/>
      <right/>
      <top style="medium">
        <color rgb="FFDA291C"/>
      </top>
      <bottom style="medium">
        <color theme="1"/>
      </bottom>
      <diagonal/>
    </border>
    <border>
      <left/>
      <right style="thin">
        <color theme="1"/>
      </right>
      <top style="medium">
        <color rgb="FFDA291C"/>
      </top>
      <bottom style="medium">
        <color theme="1"/>
      </bottom>
      <diagonal/>
    </border>
    <border>
      <left/>
      <right style="medium">
        <color auto="1"/>
      </right>
      <top/>
      <bottom style="thin">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style="medium">
        <color auto="1"/>
      </right>
      <top/>
      <bottom style="medium">
        <color rgb="FFDA291C"/>
      </bottom>
      <diagonal/>
    </border>
    <border>
      <left style="thin">
        <color theme="1"/>
      </left>
      <right style="medium">
        <color auto="1"/>
      </right>
      <top style="medium">
        <color rgb="FFDA291C"/>
      </top>
      <bottom style="medium">
        <color theme="1"/>
      </bottom>
      <diagonal/>
    </border>
    <border>
      <left/>
      <right style="medium">
        <color theme="1"/>
      </right>
      <top/>
      <bottom style="medium">
        <color rgb="FFDA291C"/>
      </bottom>
      <diagonal/>
    </border>
    <border>
      <left style="medium">
        <color theme="1"/>
      </left>
      <right/>
      <top style="thin">
        <color auto="1"/>
      </top>
      <bottom style="medium">
        <color rgb="FFDA291C"/>
      </bottom>
      <diagonal/>
    </border>
    <border>
      <left/>
      <right/>
      <top style="thin">
        <color auto="1"/>
      </top>
      <bottom style="medium">
        <color rgb="FFDA291C"/>
      </bottom>
      <diagonal/>
    </border>
    <border>
      <left/>
      <right/>
      <top style="medium">
        <color rgb="FFDA291C"/>
      </top>
      <bottom style="medium">
        <color rgb="FFDA291C"/>
      </bottom>
      <diagonal/>
    </border>
    <border>
      <left/>
      <right style="medium">
        <color theme="1"/>
      </right>
      <top style="medium">
        <color rgb="FFDA291C"/>
      </top>
      <bottom style="medium">
        <color rgb="FFDA291C"/>
      </bottom>
      <diagonal/>
    </border>
    <border>
      <left/>
      <right/>
      <top style="medium">
        <color rgb="FFDA291C"/>
      </top>
      <bottom/>
      <diagonal/>
    </border>
    <border>
      <left style="medium">
        <color theme="1"/>
      </left>
      <right/>
      <top style="thin">
        <color auto="1"/>
      </top>
      <bottom/>
      <diagonal/>
    </border>
    <border>
      <left/>
      <right/>
      <top style="medium">
        <color theme="1"/>
      </top>
      <bottom style="medium">
        <color rgb="FFDA291C"/>
      </bottom>
      <diagonal/>
    </border>
  </borders>
  <cellStyleXfs count="3">
    <xf numFmtId="0" fontId="0" fillId="0" borderId="0"/>
    <xf numFmtId="0" fontId="9" fillId="0" borderId="0" applyNumberFormat="0" applyFill="0" applyBorder="0" applyAlignment="0" applyProtection="0"/>
    <xf numFmtId="44" fontId="12" fillId="0" borderId="0" applyFont="0" applyFill="0" applyBorder="0" applyAlignment="0" applyProtection="0"/>
  </cellStyleXfs>
  <cellXfs count="130">
    <xf numFmtId="0" fontId="0" fillId="0" borderId="0" xfId="0"/>
    <xf numFmtId="0" fontId="0" fillId="4" borderId="0" xfId="0" applyFill="1"/>
    <xf numFmtId="0" fontId="6" fillId="3" borderId="2" xfId="0" applyFont="1" applyFill="1" applyBorder="1" applyAlignment="1">
      <alignment horizontal="left"/>
    </xf>
    <xf numFmtId="0" fontId="4" fillId="0" borderId="14" xfId="0" applyFont="1" applyBorder="1"/>
    <xf numFmtId="0" fontId="6" fillId="3" borderId="2" xfId="0" applyFont="1" applyFill="1" applyBorder="1" applyAlignment="1">
      <alignment horizontal="right"/>
    </xf>
    <xf numFmtId="0" fontId="1" fillId="4" borderId="0" xfId="0" applyFont="1" applyFill="1"/>
    <xf numFmtId="0" fontId="0" fillId="4" borderId="0" xfId="0" applyFill="1" applyAlignment="1">
      <alignment vertical="top" wrapText="1"/>
    </xf>
    <xf numFmtId="0" fontId="1" fillId="4" borderId="0" xfId="0" applyFont="1" applyFill="1" applyAlignment="1">
      <alignment horizontal="left"/>
    </xf>
    <xf numFmtId="0" fontId="0" fillId="4" borderId="0" xfId="0" applyFill="1" applyAlignment="1">
      <alignment horizontal="left"/>
    </xf>
    <xf numFmtId="0" fontId="6" fillId="3" borderId="27" xfId="0" applyFont="1" applyFill="1" applyBorder="1" applyAlignment="1">
      <alignment horizontal="right"/>
    </xf>
    <xf numFmtId="41" fontId="4" fillId="2" borderId="28" xfId="0" applyNumberFormat="1" applyFont="1" applyFill="1" applyBorder="1" applyAlignment="1">
      <alignment horizontal="right"/>
    </xf>
    <xf numFmtId="41" fontId="8" fillId="3" borderId="29" xfId="0" applyNumberFormat="1" applyFont="1" applyFill="1" applyBorder="1" applyAlignment="1">
      <alignment horizontal="right"/>
    </xf>
    <xf numFmtId="41" fontId="5" fillId="0" borderId="15" xfId="0" applyNumberFormat="1" applyFont="1" applyBorder="1" applyProtection="1">
      <protection locked="0"/>
    </xf>
    <xf numFmtId="41" fontId="5" fillId="0" borderId="15" xfId="0" applyNumberFormat="1" applyFont="1" applyBorder="1" applyAlignment="1" applyProtection="1">
      <alignment horizontal="right"/>
      <protection locked="0"/>
    </xf>
    <xf numFmtId="0" fontId="4" fillId="4" borderId="6" xfId="0" applyFont="1" applyFill="1" applyBorder="1" applyAlignment="1" applyProtection="1">
      <alignment horizontal="left" indent="1"/>
      <protection locked="0"/>
    </xf>
    <xf numFmtId="0" fontId="4" fillId="4" borderId="7" xfId="0" applyFont="1" applyFill="1" applyBorder="1" applyAlignment="1" applyProtection="1">
      <alignment horizontal="left" indent="1"/>
      <protection locked="0"/>
    </xf>
    <xf numFmtId="0" fontId="3" fillId="0" borderId="0" xfId="0" applyFont="1" applyAlignment="1">
      <alignment wrapText="1"/>
    </xf>
    <xf numFmtId="0" fontId="3" fillId="4" borderId="0" xfId="0" applyFont="1" applyFill="1" applyAlignment="1">
      <alignment wrapText="1"/>
    </xf>
    <xf numFmtId="0" fontId="0" fillId="0" borderId="0" xfId="0" applyAlignment="1">
      <alignment vertical="center" wrapText="1"/>
    </xf>
    <xf numFmtId="0" fontId="0" fillId="0" borderId="0" xfId="0" applyAlignment="1">
      <alignment vertical="center"/>
    </xf>
    <xf numFmtId="0" fontId="11" fillId="0" borderId="0" xfId="0" applyFont="1"/>
    <xf numFmtId="0" fontId="11" fillId="0" borderId="0" xfId="0" applyFont="1" applyAlignment="1">
      <alignment vertical="center"/>
    </xf>
    <xf numFmtId="0" fontId="13" fillId="3" borderId="30" xfId="0" applyFont="1" applyFill="1" applyBorder="1"/>
    <xf numFmtId="0" fontId="14" fillId="3" borderId="31" xfId="0" applyFont="1" applyFill="1" applyBorder="1"/>
    <xf numFmtId="0" fontId="6" fillId="3" borderId="31" xfId="0" applyFont="1" applyFill="1" applyBorder="1" applyAlignment="1">
      <alignment horizontal="right"/>
    </xf>
    <xf numFmtId="44" fontId="0" fillId="0" borderId="0" xfId="2" applyFont="1" applyAlignment="1">
      <alignment vertical="center" wrapText="1"/>
    </xf>
    <xf numFmtId="0" fontId="5" fillId="0" borderId="16" xfId="0" applyFont="1" applyBorder="1" applyAlignment="1" applyProtection="1">
      <alignment horizontal="right"/>
      <protection locked="0"/>
    </xf>
    <xf numFmtId="0" fontId="5" fillId="0" borderId="17" xfId="0" applyFont="1" applyBorder="1" applyAlignment="1" applyProtection="1">
      <alignment horizontal="right"/>
      <protection locked="0"/>
    </xf>
    <xf numFmtId="0" fontId="5" fillId="0" borderId="18" xfId="0" applyFont="1" applyBorder="1" applyAlignment="1" applyProtection="1">
      <alignment horizontal="right"/>
      <protection locked="0"/>
    </xf>
    <xf numFmtId="0" fontId="13" fillId="4" borderId="0" xfId="0" applyFont="1" applyFill="1"/>
    <xf numFmtId="0" fontId="14" fillId="4" borderId="0" xfId="0" applyFont="1" applyFill="1"/>
    <xf numFmtId="0" fontId="6" fillId="4" borderId="0" xfId="0" applyFont="1" applyFill="1" applyAlignment="1">
      <alignment horizontal="right"/>
    </xf>
    <xf numFmtId="44" fontId="15" fillId="4" borderId="0" xfId="2" applyFont="1" applyFill="1" applyBorder="1" applyAlignment="1">
      <alignment vertical="center"/>
    </xf>
    <xf numFmtId="0" fontId="16" fillId="4" borderId="0" xfId="0" applyFont="1" applyFill="1"/>
    <xf numFmtId="0" fontId="3" fillId="4" borderId="0" xfId="0" applyFont="1" applyFill="1" applyAlignment="1">
      <alignment vertical="top" wrapText="1"/>
    </xf>
    <xf numFmtId="0" fontId="13" fillId="3" borderId="35" xfId="0" applyFont="1" applyFill="1" applyBorder="1"/>
    <xf numFmtId="0" fontId="14" fillId="3" borderId="21" xfId="0" applyFont="1" applyFill="1" applyBorder="1"/>
    <xf numFmtId="0" fontId="6" fillId="3" borderId="21" xfId="0" applyFont="1" applyFill="1" applyBorder="1" applyAlignment="1">
      <alignment horizontal="right"/>
    </xf>
    <xf numFmtId="49" fontId="16" fillId="0" borderId="0" xfId="0" applyNumberFormat="1" applyFont="1"/>
    <xf numFmtId="44" fontId="15" fillId="3" borderId="34" xfId="2" applyFont="1" applyFill="1" applyBorder="1" applyAlignment="1">
      <alignment horizontal="center" vertical="center"/>
    </xf>
    <xf numFmtId="0" fontId="3" fillId="4" borderId="0" xfId="0" applyFont="1" applyFill="1" applyAlignment="1">
      <alignment horizontal="left" vertical="top" wrapText="1"/>
    </xf>
    <xf numFmtId="44" fontId="15" fillId="3" borderId="36" xfId="2" applyFont="1" applyFill="1" applyBorder="1" applyAlignment="1">
      <alignment horizontal="center" vertical="center"/>
    </xf>
    <xf numFmtId="44" fontId="15" fillId="3" borderId="32" xfId="2" applyFont="1" applyFill="1" applyBorder="1" applyAlignment="1">
      <alignment horizontal="center" vertical="center"/>
    </xf>
    <xf numFmtId="44" fontId="15" fillId="3" borderId="33" xfId="2" applyFont="1" applyFill="1" applyBorder="1" applyAlignment="1">
      <alignment horizontal="center" vertical="center"/>
    </xf>
    <xf numFmtId="0" fontId="6" fillId="3" borderId="32" xfId="0" applyFont="1" applyFill="1" applyBorder="1" applyAlignment="1">
      <alignment horizontal="right"/>
    </xf>
    <xf numFmtId="0" fontId="8" fillId="3" borderId="2" xfId="0" applyFont="1" applyFill="1" applyBorder="1" applyAlignment="1">
      <alignment horizontal="left"/>
    </xf>
    <xf numFmtId="44" fontId="15" fillId="4" borderId="0" xfId="2" applyFont="1" applyFill="1" applyBorder="1" applyAlignment="1">
      <alignment horizontal="center" vertical="center"/>
    </xf>
    <xf numFmtId="0" fontId="7" fillId="2" borderId="9" xfId="0" applyFont="1" applyFill="1" applyBorder="1" applyAlignment="1">
      <alignment horizontal="left"/>
    </xf>
    <xf numFmtId="0" fontId="7" fillId="2" borderId="10" xfId="0" applyFont="1" applyFill="1" applyBorder="1" applyAlignment="1">
      <alignment horizontal="left"/>
    </xf>
    <xf numFmtId="0" fontId="1" fillId="0" borderId="10" xfId="0" applyFont="1" applyBorder="1" applyAlignment="1" applyProtection="1">
      <alignment horizontal="left"/>
      <protection locked="0"/>
    </xf>
    <xf numFmtId="0" fontId="1" fillId="0" borderId="11" xfId="0" applyFont="1" applyBorder="1" applyAlignment="1" applyProtection="1">
      <alignment horizontal="left"/>
      <protection locked="0"/>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4" fillId="2" borderId="3" xfId="0" applyFont="1" applyFill="1" applyBorder="1" applyAlignment="1">
      <alignment horizontal="left"/>
    </xf>
    <xf numFmtId="0" fontId="4" fillId="2" borderId="4" xfId="0" applyFont="1" applyFill="1" applyBorder="1" applyAlignment="1">
      <alignment horizontal="left"/>
    </xf>
    <xf numFmtId="0" fontId="1" fillId="0" borderId="4" xfId="0" applyFont="1" applyBorder="1" applyAlignment="1" applyProtection="1">
      <alignment horizontal="left"/>
      <protection locked="0"/>
    </xf>
    <xf numFmtId="0" fontId="1" fillId="0" borderId="5" xfId="0" applyFont="1" applyBorder="1" applyAlignment="1" applyProtection="1">
      <alignment horizontal="left"/>
      <protection locked="0"/>
    </xf>
    <xf numFmtId="0" fontId="4" fillId="2" borderId="9" xfId="0" applyFont="1" applyFill="1" applyBorder="1" applyAlignment="1">
      <alignment horizontal="left"/>
    </xf>
    <xf numFmtId="0" fontId="4" fillId="2" borderId="10" xfId="0" applyFont="1" applyFill="1" applyBorder="1" applyAlignment="1">
      <alignment horizontal="left"/>
    </xf>
    <xf numFmtId="0" fontId="9" fillId="0" borderId="10" xfId="1" applyBorder="1" applyAlignment="1" applyProtection="1">
      <alignment horizontal="left"/>
      <protection locked="0"/>
    </xf>
    <xf numFmtId="0" fontId="4" fillId="4" borderId="0" xfId="0" applyFont="1" applyFill="1" applyAlignment="1">
      <alignment horizontal="center" vertical="center"/>
    </xf>
    <xf numFmtId="0" fontId="2" fillId="4" borderId="0" xfId="0" applyFont="1" applyFill="1" applyAlignment="1">
      <alignment horizontal="right" wrapText="1"/>
    </xf>
    <xf numFmtId="0" fontId="2" fillId="4" borderId="0" xfId="0" applyFont="1" applyFill="1" applyAlignment="1">
      <alignment horizontal="right"/>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5" xfId="0" applyFont="1" applyFill="1" applyBorder="1" applyAlignment="1">
      <alignment horizontal="center"/>
    </xf>
    <xf numFmtId="14" fontId="1" fillId="0" borderId="4" xfId="0" applyNumberFormat="1" applyFont="1" applyBorder="1" applyAlignment="1" applyProtection="1">
      <alignment horizontal="left"/>
      <protection locked="0"/>
    </xf>
    <xf numFmtId="0" fontId="2" fillId="4" borderId="6" xfId="0" applyFont="1" applyFill="1" applyBorder="1" applyAlignment="1" applyProtection="1">
      <alignment horizontal="left" vertical="top" wrapText="1"/>
      <protection locked="0"/>
    </xf>
    <xf numFmtId="0" fontId="2" fillId="4" borderId="7" xfId="0" applyFont="1" applyFill="1" applyBorder="1" applyAlignment="1" applyProtection="1">
      <alignment horizontal="left" vertical="top" wrapText="1"/>
      <protection locked="0"/>
    </xf>
    <xf numFmtId="0" fontId="2" fillId="4" borderId="8" xfId="0" applyFont="1" applyFill="1" applyBorder="1" applyAlignment="1" applyProtection="1">
      <alignment horizontal="left" vertical="top" wrapText="1"/>
      <protection locked="0"/>
    </xf>
    <xf numFmtId="14" fontId="1" fillId="0" borderId="10" xfId="0" applyNumberFormat="1" applyFont="1" applyBorder="1" applyAlignment="1" applyProtection="1">
      <alignment horizontal="left"/>
      <protection locked="0" hidden="1"/>
    </xf>
    <xf numFmtId="0" fontId="1" fillId="0" borderId="10" xfId="0" applyFont="1" applyBorder="1" applyAlignment="1" applyProtection="1">
      <alignment horizontal="left"/>
      <protection locked="0" hidden="1"/>
    </xf>
    <xf numFmtId="0" fontId="1" fillId="0" borderId="11" xfId="0" applyFont="1" applyBorder="1" applyAlignment="1" applyProtection="1">
      <alignment horizontal="left"/>
      <protection locked="0" hidden="1"/>
    </xf>
    <xf numFmtId="0" fontId="4" fillId="3" borderId="3" xfId="0" applyFont="1" applyFill="1" applyBorder="1" applyAlignment="1">
      <alignment horizontal="left"/>
    </xf>
    <xf numFmtId="0" fontId="4" fillId="3" borderId="4" xfId="0" applyFont="1" applyFill="1" applyBorder="1" applyAlignment="1">
      <alignment horizontal="left"/>
    </xf>
    <xf numFmtId="0" fontId="1" fillId="3" borderId="4" xfId="0" applyFont="1" applyFill="1" applyBorder="1" applyAlignment="1" applyProtection="1">
      <alignment horizontal="left"/>
      <protection locked="0"/>
    </xf>
    <xf numFmtId="0" fontId="1" fillId="3" borderId="5" xfId="0" applyFont="1" applyFill="1" applyBorder="1" applyAlignment="1" applyProtection="1">
      <alignment horizontal="left"/>
      <protection locked="0"/>
    </xf>
    <xf numFmtId="0" fontId="5" fillId="0" borderId="16" xfId="0" applyFont="1" applyBorder="1" applyAlignment="1" applyProtection="1">
      <alignment horizontal="right"/>
      <protection locked="0"/>
    </xf>
    <xf numFmtId="0" fontId="5" fillId="0" borderId="17" xfId="0" applyFont="1" applyBorder="1" applyAlignment="1" applyProtection="1">
      <alignment horizontal="right"/>
      <protection locked="0"/>
    </xf>
    <xf numFmtId="0" fontId="5" fillId="0" borderId="18" xfId="0" applyFont="1" applyBorder="1" applyAlignment="1" applyProtection="1">
      <alignment horizontal="right"/>
      <protection locked="0"/>
    </xf>
    <xf numFmtId="0" fontId="4" fillId="2" borderId="6" xfId="0" applyFont="1" applyFill="1" applyBorder="1" applyAlignment="1">
      <alignment horizontal="left"/>
    </xf>
    <xf numFmtId="0" fontId="4" fillId="2" borderId="7" xfId="0" applyFont="1" applyFill="1" applyBorder="1" applyAlignment="1">
      <alignment horizontal="left"/>
    </xf>
    <xf numFmtId="0" fontId="1" fillId="0" borderId="7" xfId="0" applyFont="1" applyBorder="1" applyAlignment="1" applyProtection="1">
      <alignment horizontal="left"/>
      <protection locked="0"/>
    </xf>
    <xf numFmtId="0" fontId="1" fillId="0" borderId="8" xfId="0" applyFont="1" applyBorder="1" applyAlignment="1" applyProtection="1">
      <alignment horizontal="left"/>
      <protection locked="0"/>
    </xf>
    <xf numFmtId="0" fontId="2" fillId="4" borderId="20" xfId="0" applyFont="1" applyFill="1" applyBorder="1" applyAlignment="1" applyProtection="1">
      <alignment horizontal="left" vertical="top" wrapText="1"/>
      <protection locked="0"/>
    </xf>
    <xf numFmtId="0" fontId="2" fillId="4" borderId="21" xfId="0" applyFont="1" applyFill="1" applyBorder="1" applyAlignment="1" applyProtection="1">
      <alignment horizontal="left" vertical="top" wrapText="1"/>
      <protection locked="0"/>
    </xf>
    <xf numFmtId="0" fontId="2" fillId="4" borderId="22" xfId="0" applyFont="1" applyFill="1" applyBorder="1" applyAlignment="1" applyProtection="1">
      <alignment horizontal="left" vertical="top" wrapText="1"/>
      <protection locked="0"/>
    </xf>
    <xf numFmtId="0" fontId="2" fillId="4" borderId="23" xfId="0" applyFont="1" applyFill="1" applyBorder="1" applyAlignment="1" applyProtection="1">
      <alignment horizontal="left" vertical="top" wrapText="1"/>
      <protection locked="0"/>
    </xf>
    <xf numFmtId="0" fontId="2" fillId="4" borderId="0" xfId="0" applyFont="1" applyFill="1" applyAlignment="1" applyProtection="1">
      <alignment horizontal="left" vertical="top" wrapText="1"/>
      <protection locked="0"/>
    </xf>
    <xf numFmtId="0" fontId="2" fillId="4" borderId="24" xfId="0" applyFont="1" applyFill="1" applyBorder="1" applyAlignment="1" applyProtection="1">
      <alignment horizontal="left" vertical="top" wrapText="1"/>
      <protection locked="0"/>
    </xf>
    <xf numFmtId="0" fontId="2" fillId="4" borderId="25" xfId="0" applyFont="1" applyFill="1" applyBorder="1" applyAlignment="1" applyProtection="1">
      <alignment horizontal="left" vertical="top" wrapText="1"/>
      <protection locked="0"/>
    </xf>
    <xf numFmtId="0" fontId="2" fillId="4" borderId="1" xfId="0" applyFont="1" applyFill="1" applyBorder="1" applyAlignment="1" applyProtection="1">
      <alignment horizontal="left" vertical="top" wrapText="1"/>
      <protection locked="0"/>
    </xf>
    <xf numFmtId="0" fontId="2" fillId="4" borderId="26" xfId="0" applyFont="1" applyFill="1" applyBorder="1" applyAlignment="1" applyProtection="1">
      <alignment horizontal="left" vertical="top" wrapText="1"/>
      <protection locked="0"/>
    </xf>
    <xf numFmtId="0" fontId="1" fillId="0" borderId="7" xfId="0" applyFont="1" applyBorder="1" applyAlignment="1" applyProtection="1">
      <alignment horizontal="left"/>
      <protection locked="0" hidden="1"/>
    </xf>
    <xf numFmtId="0" fontId="1" fillId="0" borderId="8" xfId="0" applyFont="1" applyBorder="1" applyAlignment="1" applyProtection="1">
      <alignment horizontal="left"/>
      <protection locked="0" hidden="1"/>
    </xf>
    <xf numFmtId="0" fontId="4" fillId="3" borderId="9" xfId="0" applyFont="1" applyFill="1" applyBorder="1" applyAlignment="1">
      <alignment horizontal="left"/>
    </xf>
    <xf numFmtId="0" fontId="4" fillId="3" borderId="10" xfId="0" applyFont="1" applyFill="1" applyBorder="1" applyAlignment="1">
      <alignment horizontal="left"/>
    </xf>
    <xf numFmtId="0" fontId="1" fillId="3" borderId="10" xfId="0" applyFont="1" applyFill="1" applyBorder="1" applyAlignment="1" applyProtection="1">
      <alignment horizontal="left"/>
      <protection locked="0"/>
    </xf>
    <xf numFmtId="0" fontId="1" fillId="3" borderId="11" xfId="0" applyFont="1" applyFill="1" applyBorder="1" applyAlignment="1" applyProtection="1">
      <alignment horizontal="left"/>
      <protection locked="0"/>
    </xf>
    <xf numFmtId="0" fontId="4" fillId="4" borderId="6" xfId="0" applyFont="1" applyFill="1" applyBorder="1" applyAlignment="1" applyProtection="1">
      <alignment horizontal="left" indent="1"/>
      <protection locked="0"/>
    </xf>
    <xf numFmtId="0" fontId="4" fillId="4" borderId="7" xfId="0" applyFont="1" applyFill="1" applyBorder="1" applyAlignment="1" applyProtection="1">
      <alignment horizontal="left" indent="1"/>
      <protection locked="0"/>
    </xf>
    <xf numFmtId="0" fontId="4" fillId="4" borderId="9" xfId="0" applyFont="1" applyFill="1" applyBorder="1" applyAlignment="1" applyProtection="1">
      <alignment horizontal="left" indent="1"/>
      <protection locked="0"/>
    </xf>
    <xf numFmtId="0" fontId="4" fillId="4" borderId="10" xfId="0" applyFont="1" applyFill="1" applyBorder="1" applyAlignment="1" applyProtection="1">
      <alignment horizontal="left" indent="1"/>
      <protection locked="0"/>
    </xf>
    <xf numFmtId="0" fontId="1" fillId="4" borderId="7" xfId="0" applyFont="1" applyFill="1" applyBorder="1" applyAlignment="1" applyProtection="1">
      <alignment horizontal="left"/>
      <protection locked="0"/>
    </xf>
    <xf numFmtId="0" fontId="1" fillId="4" borderId="8" xfId="0" applyFont="1" applyFill="1" applyBorder="1" applyAlignment="1" applyProtection="1">
      <alignment horizontal="left"/>
      <protection locked="0"/>
    </xf>
    <xf numFmtId="0" fontId="4" fillId="2" borderId="12" xfId="0" applyFont="1" applyFill="1" applyBorder="1" applyAlignment="1">
      <alignment horizontal="left"/>
    </xf>
    <xf numFmtId="0" fontId="4" fillId="2" borderId="13" xfId="0" applyFont="1" applyFill="1" applyBorder="1" applyAlignment="1">
      <alignment horizontal="left"/>
    </xf>
    <xf numFmtId="0" fontId="4" fillId="2" borderId="5" xfId="0" applyFont="1" applyFill="1" applyBorder="1" applyAlignment="1">
      <alignment horizontal="left"/>
    </xf>
    <xf numFmtId="0" fontId="1" fillId="4" borderId="7" xfId="0" applyFont="1" applyFill="1" applyBorder="1" applyAlignment="1" applyProtection="1">
      <alignment horizontal="left"/>
      <protection locked="0" hidden="1"/>
    </xf>
    <xf numFmtId="0" fontId="1" fillId="4" borderId="8" xfId="0" applyFont="1" applyFill="1" applyBorder="1" applyAlignment="1" applyProtection="1">
      <alignment horizontal="left"/>
      <protection locked="0" hidden="1"/>
    </xf>
    <xf numFmtId="0" fontId="1" fillId="4" borderId="10" xfId="0" applyFont="1" applyFill="1" applyBorder="1" applyAlignment="1" applyProtection="1">
      <alignment horizontal="left"/>
      <protection locked="0"/>
    </xf>
    <xf numFmtId="0" fontId="1" fillId="4" borderId="11" xfId="0" applyFont="1" applyFill="1" applyBorder="1" applyAlignment="1" applyProtection="1">
      <alignment horizontal="left"/>
      <protection locked="0"/>
    </xf>
    <xf numFmtId="0" fontId="4" fillId="4" borderId="6" xfId="0" applyFont="1" applyFill="1" applyBorder="1" applyAlignment="1">
      <alignment horizontal="left" indent="1"/>
    </xf>
    <xf numFmtId="0" fontId="4" fillId="4" borderId="7" xfId="0" applyFont="1" applyFill="1" applyBorder="1" applyAlignment="1">
      <alignment horizontal="left" indent="1"/>
    </xf>
    <xf numFmtId="0" fontId="1" fillId="4" borderId="4" xfId="0" applyFont="1" applyFill="1" applyBorder="1" applyAlignment="1" applyProtection="1">
      <alignment horizontal="left"/>
      <protection locked="0"/>
    </xf>
    <xf numFmtId="0" fontId="1" fillId="4" borderId="5" xfId="0" applyFont="1" applyFill="1" applyBorder="1" applyAlignment="1" applyProtection="1">
      <alignment horizontal="left"/>
      <protection locked="0"/>
    </xf>
    <xf numFmtId="0" fontId="7" fillId="4" borderId="12" xfId="0" applyFont="1" applyFill="1" applyBorder="1" applyAlignment="1" applyProtection="1">
      <alignment horizontal="left" indent="1"/>
      <protection locked="0"/>
    </xf>
    <xf numFmtId="0" fontId="7" fillId="4" borderId="13" xfId="0" applyFont="1" applyFill="1" applyBorder="1" applyAlignment="1" applyProtection="1">
      <alignment horizontal="left" indent="1"/>
      <protection locked="0"/>
    </xf>
    <xf numFmtId="0" fontId="7" fillId="4" borderId="6" xfId="0" applyFont="1" applyFill="1" applyBorder="1" applyAlignment="1" applyProtection="1">
      <alignment horizontal="left" indent="1"/>
      <protection locked="0"/>
    </xf>
    <xf numFmtId="0" fontId="7" fillId="4" borderId="7" xfId="0" applyFont="1" applyFill="1" applyBorder="1" applyAlignment="1" applyProtection="1">
      <alignment horizontal="left" indent="1"/>
      <protection locked="0"/>
    </xf>
    <xf numFmtId="0" fontId="1" fillId="0" borderId="4" xfId="0" applyFont="1" applyBorder="1" applyAlignment="1" applyProtection="1">
      <alignment horizontal="left"/>
      <protection hidden="1"/>
    </xf>
    <xf numFmtId="0" fontId="1" fillId="0" borderId="5" xfId="0" applyFont="1" applyBorder="1" applyAlignment="1" applyProtection="1">
      <alignment horizontal="left"/>
      <protection hidden="1"/>
    </xf>
    <xf numFmtId="0" fontId="1" fillId="0" borderId="10" xfId="0" applyFont="1" applyBorder="1" applyAlignment="1" applyProtection="1">
      <alignment horizontal="left"/>
      <protection hidden="1"/>
    </xf>
    <xf numFmtId="0" fontId="1" fillId="0" borderId="11" xfId="0" applyFont="1" applyBorder="1" applyAlignment="1" applyProtection="1">
      <alignment horizontal="left"/>
      <protection hidden="1"/>
    </xf>
    <xf numFmtId="0" fontId="1" fillId="0" borderId="13" xfId="0" applyFont="1" applyBorder="1" applyAlignment="1" applyProtection="1">
      <alignment horizontal="left"/>
      <protection locked="0"/>
    </xf>
    <xf numFmtId="0" fontId="1" fillId="0" borderId="19" xfId="0" applyFont="1" applyBorder="1" applyAlignment="1" applyProtection="1">
      <alignment horizontal="left"/>
      <protection locked="0"/>
    </xf>
    <xf numFmtId="14" fontId="1" fillId="0" borderId="4" xfId="0" applyNumberFormat="1" applyFont="1" applyBorder="1" applyAlignment="1" applyProtection="1">
      <alignment horizontal="left"/>
      <protection hidden="1"/>
    </xf>
    <xf numFmtId="0" fontId="1" fillId="0" borderId="4" xfId="0" applyFont="1" applyBorder="1" applyAlignment="1" applyProtection="1">
      <alignment horizontal="left"/>
      <protection locked="0" hidden="1"/>
    </xf>
    <xf numFmtId="0" fontId="1" fillId="0" borderId="5" xfId="0" applyFont="1" applyBorder="1" applyAlignment="1" applyProtection="1">
      <alignment horizontal="left"/>
      <protection locked="0" hidden="1"/>
    </xf>
  </cellXfs>
  <cellStyles count="3">
    <cellStyle name="Currency" xfId="2" builtinId="4"/>
    <cellStyle name="Hyperlink" xfId="1" builtinId="8"/>
    <cellStyle name="Normal" xfId="0" builtinId="0"/>
  </cellStyles>
  <dxfs count="0"/>
  <tableStyles count="0" defaultTableStyle="TableStyleMedium2" defaultPivotStyle="PivotStyleLight16"/>
  <colors>
    <mruColors>
      <color rgb="FF898D8D"/>
      <color rgb="FFDA291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118109</xdr:colOff>
      <xdr:row>0</xdr:row>
      <xdr:rowOff>0</xdr:rowOff>
    </xdr:from>
    <xdr:to>
      <xdr:col>1</xdr:col>
      <xdr:colOff>202504</xdr:colOff>
      <xdr:row>0</xdr:row>
      <xdr:rowOff>358140</xdr:rowOff>
    </xdr:to>
    <xdr:pic>
      <xdr:nvPicPr>
        <xdr:cNvPr id="2" name="Picture 1">
          <a:extLst>
            <a:ext uri="{FF2B5EF4-FFF2-40B4-BE49-F238E27FC236}">
              <a16:creationId xmlns:a16="http://schemas.microsoft.com/office/drawing/2014/main" id="{E85629E6-51E2-4A6D-8E1C-C145D81437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109" y="0"/>
          <a:ext cx="703520" cy="358140"/>
        </a:xfrm>
        <a:prstGeom prst="rect">
          <a:avLst/>
        </a:prstGeom>
      </xdr:spPr>
    </xdr:pic>
    <xdr:clientData/>
  </xdr:twoCellAnchor>
  <xdr:twoCellAnchor editAs="oneCell">
    <xdr:from>
      <xdr:col>0</xdr:col>
      <xdr:colOff>57150</xdr:colOff>
      <xdr:row>0</xdr:row>
      <xdr:rowOff>247650</xdr:rowOff>
    </xdr:from>
    <xdr:to>
      <xdr:col>1</xdr:col>
      <xdr:colOff>283845</xdr:colOff>
      <xdr:row>1</xdr:row>
      <xdr:rowOff>132263</xdr:rowOff>
    </xdr:to>
    <xdr:pic>
      <xdr:nvPicPr>
        <xdr:cNvPr id="3" name="Picture 2">
          <a:extLst>
            <a:ext uri="{FF2B5EF4-FFF2-40B4-BE49-F238E27FC236}">
              <a16:creationId xmlns:a16="http://schemas.microsoft.com/office/drawing/2014/main" id="{FF6BA049-8E21-4B3A-ADBA-35BFD3110DD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150" y="247650"/>
          <a:ext cx="845820" cy="4275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91440</xdr:colOff>
      <xdr:row>1</xdr:row>
      <xdr:rowOff>38100</xdr:rowOff>
    </xdr:to>
    <xdr:pic>
      <xdr:nvPicPr>
        <xdr:cNvPr id="3" name="Picture 2">
          <a:extLst>
            <a:ext uri="{FF2B5EF4-FFF2-40B4-BE49-F238E27FC236}">
              <a16:creationId xmlns:a16="http://schemas.microsoft.com/office/drawing/2014/main" id="{8ECE7B78-F700-475D-AF97-5AA376FDAE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162050" cy="581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93"/>
  <sheetViews>
    <sheetView workbookViewId="0">
      <selection activeCell="D3" sqref="D3:D6"/>
    </sheetView>
  </sheetViews>
  <sheetFormatPr defaultRowHeight="14.4" x14ac:dyDescent="0.3"/>
  <cols>
    <col min="1" max="1" width="36.33203125" customWidth="1"/>
    <col min="2" max="2" width="9" customWidth="1"/>
    <col min="3" max="3" width="35.44140625" bestFit="1" customWidth="1"/>
    <col min="4" max="4" width="11.109375" bestFit="1" customWidth="1"/>
  </cols>
  <sheetData>
    <row r="1" spans="1:7" x14ac:dyDescent="0.3">
      <c r="A1" t="s">
        <v>10</v>
      </c>
      <c r="B1" t="s">
        <v>11</v>
      </c>
      <c r="C1" t="s">
        <v>10</v>
      </c>
      <c r="D1" t="s">
        <v>136</v>
      </c>
    </row>
    <row r="2" spans="1:7" x14ac:dyDescent="0.3">
      <c r="A2" t="s">
        <v>14</v>
      </c>
      <c r="B2" t="s">
        <v>21</v>
      </c>
      <c r="C2" t="s">
        <v>14</v>
      </c>
      <c r="D2" t="s">
        <v>21</v>
      </c>
    </row>
    <row r="3" spans="1:7" x14ac:dyDescent="0.3">
      <c r="A3" s="18" t="s">
        <v>79</v>
      </c>
      <c r="B3" s="18" t="s">
        <v>51</v>
      </c>
      <c r="C3" s="18" t="s">
        <v>79</v>
      </c>
      <c r="D3" s="25">
        <v>60.5</v>
      </c>
    </row>
    <row r="4" spans="1:7" x14ac:dyDescent="0.3">
      <c r="A4" s="18" t="s">
        <v>134</v>
      </c>
      <c r="B4" s="18" t="s">
        <v>52</v>
      </c>
      <c r="C4" s="18" t="s">
        <v>134</v>
      </c>
      <c r="D4" s="25">
        <v>60.5</v>
      </c>
    </row>
    <row r="5" spans="1:7" x14ac:dyDescent="0.3">
      <c r="C5" s="18" t="s">
        <v>133</v>
      </c>
      <c r="D5" s="25">
        <v>60.5</v>
      </c>
      <c r="F5" s="18"/>
      <c r="G5" s="25"/>
    </row>
    <row r="6" spans="1:7" x14ac:dyDescent="0.3">
      <c r="A6" s="18"/>
      <c r="C6" s="18" t="s">
        <v>135</v>
      </c>
      <c r="D6" s="25">
        <v>60.5</v>
      </c>
    </row>
    <row r="7" spans="1:7" x14ac:dyDescent="0.3">
      <c r="A7" t="s">
        <v>10</v>
      </c>
      <c r="B7" t="s">
        <v>112</v>
      </c>
    </row>
    <row r="8" spans="1:7" x14ac:dyDescent="0.3">
      <c r="A8" t="s">
        <v>14</v>
      </c>
      <c r="B8" t="s">
        <v>21</v>
      </c>
    </row>
    <row r="9" spans="1:7" x14ac:dyDescent="0.3">
      <c r="A9" s="18" t="s">
        <v>73</v>
      </c>
      <c r="B9" s="18" t="s">
        <v>97</v>
      </c>
      <c r="C9" t="s">
        <v>10</v>
      </c>
      <c r="D9" t="s">
        <v>114</v>
      </c>
    </row>
    <row r="10" spans="1:7" x14ac:dyDescent="0.3">
      <c r="A10" s="18" t="s">
        <v>74</v>
      </c>
      <c r="B10" s="18" t="s">
        <v>97</v>
      </c>
      <c r="C10" t="s">
        <v>14</v>
      </c>
      <c r="D10" t="s">
        <v>21</v>
      </c>
    </row>
    <row r="11" spans="1:7" x14ac:dyDescent="0.3">
      <c r="A11" s="18" t="s">
        <v>75</v>
      </c>
      <c r="B11" s="18" t="s">
        <v>97</v>
      </c>
      <c r="C11" s="19" t="s">
        <v>73</v>
      </c>
      <c r="D11" t="s">
        <v>117</v>
      </c>
    </row>
    <row r="12" spans="1:7" x14ac:dyDescent="0.3">
      <c r="A12" s="18" t="s">
        <v>48</v>
      </c>
      <c r="B12" s="18" t="s">
        <v>97</v>
      </c>
      <c r="C12" s="19" t="s">
        <v>74</v>
      </c>
      <c r="D12" t="s">
        <v>117</v>
      </c>
    </row>
    <row r="13" spans="1:7" x14ac:dyDescent="0.3">
      <c r="A13" s="18" t="s">
        <v>49</v>
      </c>
      <c r="B13" s="18" t="s">
        <v>97</v>
      </c>
      <c r="C13" s="19" t="s">
        <v>75</v>
      </c>
      <c r="D13" t="s">
        <v>118</v>
      </c>
    </row>
    <row r="14" spans="1:7" x14ac:dyDescent="0.3">
      <c r="A14" s="18" t="s">
        <v>76</v>
      </c>
      <c r="B14" s="18" t="s">
        <v>97</v>
      </c>
      <c r="C14" s="19" t="s">
        <v>48</v>
      </c>
      <c r="D14" t="s">
        <v>118</v>
      </c>
    </row>
    <row r="15" spans="1:7" x14ac:dyDescent="0.3">
      <c r="A15" s="18" t="s">
        <v>77</v>
      </c>
      <c r="B15" s="18" t="s">
        <v>97</v>
      </c>
      <c r="C15" s="19" t="s">
        <v>49</v>
      </c>
      <c r="D15" t="s">
        <v>119</v>
      </c>
    </row>
    <row r="16" spans="1:7" x14ac:dyDescent="0.3">
      <c r="A16" s="18" t="s">
        <v>50</v>
      </c>
      <c r="B16" s="18" t="s">
        <v>97</v>
      </c>
      <c r="C16" s="19" t="s">
        <v>76</v>
      </c>
      <c r="D16" t="s">
        <v>117</v>
      </c>
    </row>
    <row r="17" spans="1:4" x14ac:dyDescent="0.3">
      <c r="A17" s="18" t="s">
        <v>78</v>
      </c>
      <c r="B17" s="18" t="s">
        <v>97</v>
      </c>
      <c r="C17" s="19" t="s">
        <v>77</v>
      </c>
      <c r="D17" t="s">
        <v>117</v>
      </c>
    </row>
    <row r="18" spans="1:4" x14ac:dyDescent="0.3">
      <c r="A18" s="18" t="s">
        <v>79</v>
      </c>
      <c r="B18" s="18" t="s">
        <v>97</v>
      </c>
      <c r="C18" s="19" t="s">
        <v>50</v>
      </c>
      <c r="D18" t="s">
        <v>119</v>
      </c>
    </row>
    <row r="19" spans="1:4" x14ac:dyDescent="0.3">
      <c r="A19" s="18" t="s">
        <v>79</v>
      </c>
      <c r="B19" s="18" t="s">
        <v>97</v>
      </c>
      <c r="C19" s="19" t="s">
        <v>78</v>
      </c>
      <c r="D19" t="s">
        <v>119</v>
      </c>
    </row>
    <row r="20" spans="1:4" x14ac:dyDescent="0.3">
      <c r="A20" s="18" t="s">
        <v>80</v>
      </c>
      <c r="B20" s="18" t="s">
        <v>97</v>
      </c>
      <c r="C20" s="19" t="s">
        <v>79</v>
      </c>
      <c r="D20" t="s">
        <v>120</v>
      </c>
    </row>
    <row r="21" spans="1:4" x14ac:dyDescent="0.3">
      <c r="A21" s="18" t="s">
        <v>81</v>
      </c>
      <c r="B21" s="18" t="s">
        <v>97</v>
      </c>
      <c r="C21" s="19" t="s">
        <v>79</v>
      </c>
      <c r="D21" t="s">
        <v>120</v>
      </c>
    </row>
    <row r="22" spans="1:4" x14ac:dyDescent="0.3">
      <c r="A22" s="18" t="s">
        <v>53</v>
      </c>
      <c r="B22" s="18" t="s">
        <v>97</v>
      </c>
      <c r="C22" s="19" t="s">
        <v>80</v>
      </c>
      <c r="D22" t="s">
        <v>120</v>
      </c>
    </row>
    <row r="23" spans="1:4" x14ac:dyDescent="0.3">
      <c r="A23" s="18" t="s">
        <v>87</v>
      </c>
      <c r="B23" s="18" t="s">
        <v>97</v>
      </c>
      <c r="C23" s="19" t="s">
        <v>81</v>
      </c>
      <c r="D23" t="s">
        <v>121</v>
      </c>
    </row>
    <row r="24" spans="1:4" x14ac:dyDescent="0.3">
      <c r="A24" s="18" t="s">
        <v>82</v>
      </c>
      <c r="B24" s="18" t="s">
        <v>97</v>
      </c>
      <c r="C24" s="19" t="s">
        <v>53</v>
      </c>
      <c r="D24" t="s">
        <v>120</v>
      </c>
    </row>
    <row r="25" spans="1:4" x14ac:dyDescent="0.3">
      <c r="A25" s="18" t="s">
        <v>83</v>
      </c>
      <c r="B25" s="18" t="s">
        <v>97</v>
      </c>
      <c r="C25" s="19" t="s">
        <v>87</v>
      </c>
      <c r="D25" t="s">
        <v>121</v>
      </c>
    </row>
    <row r="26" spans="1:4" x14ac:dyDescent="0.3">
      <c r="A26" s="18" t="s">
        <v>59</v>
      </c>
      <c r="B26" s="18" t="s">
        <v>97</v>
      </c>
      <c r="C26" s="19" t="s">
        <v>82</v>
      </c>
      <c r="D26" s="19"/>
    </row>
    <row r="27" spans="1:4" x14ac:dyDescent="0.3">
      <c r="A27" s="18" t="s">
        <v>84</v>
      </c>
      <c r="B27" s="18" t="s">
        <v>97</v>
      </c>
      <c r="C27" s="19" t="s">
        <v>83</v>
      </c>
      <c r="D27" s="19"/>
    </row>
    <row r="28" spans="1:4" x14ac:dyDescent="0.3">
      <c r="A28" s="18" t="s">
        <v>60</v>
      </c>
      <c r="B28" s="18" t="s">
        <v>97</v>
      </c>
      <c r="C28" s="19" t="s">
        <v>59</v>
      </c>
      <c r="D28" s="19"/>
    </row>
    <row r="29" spans="1:4" x14ac:dyDescent="0.3">
      <c r="A29" s="18" t="s">
        <v>61</v>
      </c>
      <c r="B29" s="18" t="s">
        <v>97</v>
      </c>
      <c r="C29" s="19" t="s">
        <v>84</v>
      </c>
      <c r="D29" s="19"/>
    </row>
    <row r="30" spans="1:4" x14ac:dyDescent="0.3">
      <c r="A30" s="18" t="s">
        <v>98</v>
      </c>
      <c r="B30" s="18" t="s">
        <v>97</v>
      </c>
      <c r="C30" s="19" t="s">
        <v>60</v>
      </c>
      <c r="D30" s="19"/>
    </row>
    <row r="31" spans="1:4" x14ac:dyDescent="0.3">
      <c r="A31" s="18" t="s">
        <v>42</v>
      </c>
      <c r="B31" s="18" t="s">
        <v>97</v>
      </c>
      <c r="C31" s="19" t="s">
        <v>61</v>
      </c>
      <c r="D31" s="19"/>
    </row>
    <row r="32" spans="1:4" x14ac:dyDescent="0.3">
      <c r="A32" s="18" t="s">
        <v>43</v>
      </c>
      <c r="B32" s="18" t="s">
        <v>97</v>
      </c>
      <c r="C32" s="19" t="s">
        <v>98</v>
      </c>
      <c r="D32" s="19"/>
    </row>
    <row r="33" spans="1:4" x14ac:dyDescent="0.3">
      <c r="A33" s="18" t="s">
        <v>44</v>
      </c>
      <c r="B33" s="18" t="s">
        <v>97</v>
      </c>
      <c r="C33" s="19" t="s">
        <v>42</v>
      </c>
      <c r="D33" s="20" t="s">
        <v>122</v>
      </c>
    </row>
    <row r="34" spans="1:4" x14ac:dyDescent="0.3">
      <c r="A34" s="18" t="s">
        <v>85</v>
      </c>
      <c r="B34" s="18" t="s">
        <v>97</v>
      </c>
      <c r="C34" s="19" t="s">
        <v>43</v>
      </c>
      <c r="D34" s="20" t="s">
        <v>123</v>
      </c>
    </row>
    <row r="35" spans="1:4" x14ac:dyDescent="0.3">
      <c r="A35" s="18" t="s">
        <v>86</v>
      </c>
      <c r="B35" s="18" t="s">
        <v>97</v>
      </c>
      <c r="C35" s="19" t="s">
        <v>44</v>
      </c>
      <c r="D35" s="20" t="s">
        <v>123</v>
      </c>
    </row>
    <row r="36" spans="1:4" x14ac:dyDescent="0.3">
      <c r="A36" s="18" t="s">
        <v>96</v>
      </c>
      <c r="B36" s="18" t="s">
        <v>97</v>
      </c>
      <c r="C36" s="19" t="s">
        <v>85</v>
      </c>
      <c r="D36" s="20" t="s">
        <v>123</v>
      </c>
    </row>
    <row r="37" spans="1:4" x14ac:dyDescent="0.3">
      <c r="A37" s="18" t="s">
        <v>87</v>
      </c>
      <c r="B37" s="18" t="s">
        <v>97</v>
      </c>
      <c r="C37" s="19" t="s">
        <v>86</v>
      </c>
      <c r="D37" s="20" t="s">
        <v>123</v>
      </c>
    </row>
    <row r="38" spans="1:4" x14ac:dyDescent="0.3">
      <c r="A38" s="18" t="s">
        <v>88</v>
      </c>
      <c r="B38" s="18" t="s">
        <v>97</v>
      </c>
      <c r="C38" s="19" t="s">
        <v>96</v>
      </c>
      <c r="D38" s="20" t="s">
        <v>124</v>
      </c>
    </row>
    <row r="39" spans="1:4" x14ac:dyDescent="0.3">
      <c r="A39" s="18" t="s">
        <v>99</v>
      </c>
      <c r="B39" s="18" t="s">
        <v>97</v>
      </c>
      <c r="C39" s="19" t="s">
        <v>87</v>
      </c>
      <c r="D39" t="s">
        <v>121</v>
      </c>
    </row>
    <row r="40" spans="1:4" x14ac:dyDescent="0.3">
      <c r="A40" s="18" t="s">
        <v>100</v>
      </c>
      <c r="B40" s="18" t="s">
        <v>97</v>
      </c>
      <c r="C40" s="19" t="s">
        <v>88</v>
      </c>
      <c r="D40" t="s">
        <v>125</v>
      </c>
    </row>
    <row r="41" spans="1:4" x14ac:dyDescent="0.3">
      <c r="A41" s="18" t="s">
        <v>47</v>
      </c>
      <c r="B41" s="18" t="s">
        <v>97</v>
      </c>
      <c r="C41" s="19" t="s">
        <v>99</v>
      </c>
      <c r="D41" s="19"/>
    </row>
    <row r="42" spans="1:4" x14ac:dyDescent="0.3">
      <c r="A42" s="18" t="s">
        <v>45</v>
      </c>
      <c r="B42" s="18" t="s">
        <v>97</v>
      </c>
      <c r="C42" s="19" t="s">
        <v>100</v>
      </c>
      <c r="D42" s="19"/>
    </row>
    <row r="43" spans="1:4" x14ac:dyDescent="0.3">
      <c r="A43" s="18" t="s">
        <v>46</v>
      </c>
      <c r="B43" s="18" t="s">
        <v>97</v>
      </c>
      <c r="C43" s="19" t="s">
        <v>47</v>
      </c>
      <c r="D43" s="19" t="s">
        <v>126</v>
      </c>
    </row>
    <row r="44" spans="1:4" x14ac:dyDescent="0.3">
      <c r="A44" s="18" t="s">
        <v>89</v>
      </c>
      <c r="B44" s="18" t="s">
        <v>97</v>
      </c>
      <c r="C44" s="19" t="s">
        <v>45</v>
      </c>
      <c r="D44" s="19" t="s">
        <v>120</v>
      </c>
    </row>
    <row r="45" spans="1:4" x14ac:dyDescent="0.3">
      <c r="A45" s="18" t="s">
        <v>90</v>
      </c>
      <c r="B45" s="18" t="s">
        <v>97</v>
      </c>
      <c r="C45" s="19" t="s">
        <v>46</v>
      </c>
      <c r="D45" s="19" t="s">
        <v>120</v>
      </c>
    </row>
    <row r="46" spans="1:4" x14ac:dyDescent="0.3">
      <c r="A46" s="18" t="s">
        <v>91</v>
      </c>
      <c r="B46" s="18" t="s">
        <v>97</v>
      </c>
      <c r="C46" s="19" t="s">
        <v>89</v>
      </c>
      <c r="D46" s="19"/>
    </row>
    <row r="47" spans="1:4" x14ac:dyDescent="0.3">
      <c r="A47" s="18" t="s">
        <v>92</v>
      </c>
      <c r="B47" s="18" t="s">
        <v>97</v>
      </c>
      <c r="C47" s="19" t="s">
        <v>90</v>
      </c>
      <c r="D47" s="19"/>
    </row>
    <row r="48" spans="1:4" x14ac:dyDescent="0.3">
      <c r="A48" s="18" t="s">
        <v>101</v>
      </c>
      <c r="B48" s="18" t="s">
        <v>113</v>
      </c>
      <c r="C48" s="19" t="s">
        <v>91</v>
      </c>
      <c r="D48" s="19"/>
    </row>
    <row r="49" spans="1:4" x14ac:dyDescent="0.3">
      <c r="A49" s="18" t="s">
        <v>102</v>
      </c>
      <c r="B49" s="18" t="s">
        <v>113</v>
      </c>
      <c r="C49" s="19" t="s">
        <v>92</v>
      </c>
      <c r="D49" s="19"/>
    </row>
    <row r="50" spans="1:4" x14ac:dyDescent="0.3">
      <c r="A50" s="18" t="s">
        <v>103</v>
      </c>
      <c r="B50" s="18" t="s">
        <v>113</v>
      </c>
      <c r="C50" s="19" t="s">
        <v>101</v>
      </c>
      <c r="D50" s="20" t="s">
        <v>127</v>
      </c>
    </row>
    <row r="51" spans="1:4" x14ac:dyDescent="0.3">
      <c r="A51" s="18" t="s">
        <v>104</v>
      </c>
      <c r="B51" s="18" t="s">
        <v>113</v>
      </c>
      <c r="C51" s="19" t="s">
        <v>102</v>
      </c>
      <c r="D51" s="20" t="s">
        <v>120</v>
      </c>
    </row>
    <row r="52" spans="1:4" x14ac:dyDescent="0.3">
      <c r="A52" s="18" t="s">
        <v>105</v>
      </c>
      <c r="B52" s="18" t="s">
        <v>113</v>
      </c>
      <c r="C52" s="19" t="s">
        <v>103</v>
      </c>
      <c r="D52" s="20" t="s">
        <v>128</v>
      </c>
    </row>
    <row r="53" spans="1:4" x14ac:dyDescent="0.3">
      <c r="A53" s="18" t="s">
        <v>106</v>
      </c>
      <c r="B53" s="18" t="s">
        <v>113</v>
      </c>
      <c r="C53" s="19" t="s">
        <v>104</v>
      </c>
      <c r="D53" s="20" t="s">
        <v>124</v>
      </c>
    </row>
    <row r="54" spans="1:4" x14ac:dyDescent="0.3">
      <c r="A54" s="18" t="s">
        <v>107</v>
      </c>
      <c r="B54" s="18" t="s">
        <v>113</v>
      </c>
      <c r="C54" s="19" t="s">
        <v>105</v>
      </c>
      <c r="D54" s="20" t="s">
        <v>124</v>
      </c>
    </row>
    <row r="55" spans="1:4" x14ac:dyDescent="0.3">
      <c r="A55" s="18" t="s">
        <v>108</v>
      </c>
      <c r="B55" s="18" t="s">
        <v>113</v>
      </c>
      <c r="C55" s="19" t="s">
        <v>106</v>
      </c>
      <c r="D55" s="20" t="s">
        <v>129</v>
      </c>
    </row>
    <row r="56" spans="1:4" x14ac:dyDescent="0.3">
      <c r="A56" s="18" t="s">
        <v>109</v>
      </c>
      <c r="B56" s="18" t="s">
        <v>113</v>
      </c>
      <c r="C56" s="19" t="s">
        <v>107</v>
      </c>
      <c r="D56" s="20" t="s">
        <v>129</v>
      </c>
    </row>
    <row r="57" spans="1:4" x14ac:dyDescent="0.3">
      <c r="A57" s="18" t="s">
        <v>110</v>
      </c>
      <c r="B57" s="18" t="s">
        <v>113</v>
      </c>
      <c r="C57" s="19" t="s">
        <v>108</v>
      </c>
      <c r="D57" s="20" t="s">
        <v>130</v>
      </c>
    </row>
    <row r="58" spans="1:4" x14ac:dyDescent="0.3">
      <c r="A58" s="18" t="s">
        <v>111</v>
      </c>
      <c r="B58" s="18" t="s">
        <v>113</v>
      </c>
      <c r="C58" s="19" t="s">
        <v>109</v>
      </c>
      <c r="D58" s="19"/>
    </row>
    <row r="59" spans="1:4" x14ac:dyDescent="0.3">
      <c r="A59" s="18" t="s">
        <v>93</v>
      </c>
      <c r="B59" s="18" t="s">
        <v>113</v>
      </c>
      <c r="C59" s="19" t="s">
        <v>110</v>
      </c>
      <c r="D59" s="20" t="s">
        <v>131</v>
      </c>
    </row>
    <row r="60" spans="1:4" x14ac:dyDescent="0.3">
      <c r="A60" s="18" t="s">
        <v>94</v>
      </c>
      <c r="B60" s="18" t="s">
        <v>113</v>
      </c>
      <c r="C60" s="19" t="s">
        <v>111</v>
      </c>
      <c r="D60" s="21" t="s">
        <v>126</v>
      </c>
    </row>
    <row r="61" spans="1:4" x14ac:dyDescent="0.3">
      <c r="A61" s="18" t="s">
        <v>95</v>
      </c>
      <c r="B61" s="18" t="s">
        <v>113</v>
      </c>
      <c r="C61" s="19" t="s">
        <v>93</v>
      </c>
      <c r="D61" s="19"/>
    </row>
    <row r="62" spans="1:4" x14ac:dyDescent="0.3">
      <c r="C62" s="19" t="s">
        <v>94</v>
      </c>
      <c r="D62" s="19"/>
    </row>
    <row r="63" spans="1:4" x14ac:dyDescent="0.3">
      <c r="A63" t="s">
        <v>139</v>
      </c>
      <c r="C63" s="19" t="s">
        <v>95</v>
      </c>
      <c r="D63" s="19"/>
    </row>
    <row r="64" spans="1:4" x14ac:dyDescent="0.3">
      <c r="A64" t="s">
        <v>14</v>
      </c>
    </row>
    <row r="65" spans="1:1" x14ac:dyDescent="0.3">
      <c r="A65" t="s">
        <v>140</v>
      </c>
    </row>
    <row r="66" spans="1:1" x14ac:dyDescent="0.3">
      <c r="A66" t="s">
        <v>141</v>
      </c>
    </row>
    <row r="67" spans="1:1" x14ac:dyDescent="0.3">
      <c r="A67" t="s">
        <v>142</v>
      </c>
    </row>
    <row r="68" spans="1:1" x14ac:dyDescent="0.3">
      <c r="A68" t="s">
        <v>143</v>
      </c>
    </row>
    <row r="69" spans="1:1" x14ac:dyDescent="0.3">
      <c r="A69" t="s">
        <v>144</v>
      </c>
    </row>
    <row r="70" spans="1:1" x14ac:dyDescent="0.3">
      <c r="A70" t="s">
        <v>145</v>
      </c>
    </row>
    <row r="71" spans="1:1" x14ac:dyDescent="0.3">
      <c r="A71" t="s">
        <v>146</v>
      </c>
    </row>
    <row r="72" spans="1:1" x14ac:dyDescent="0.3">
      <c r="A72" t="s">
        <v>147</v>
      </c>
    </row>
    <row r="73" spans="1:1" x14ac:dyDescent="0.3">
      <c r="A73" t="s">
        <v>148</v>
      </c>
    </row>
    <row r="74" spans="1:1" x14ac:dyDescent="0.3">
      <c r="A74" t="s">
        <v>149</v>
      </c>
    </row>
    <row r="75" spans="1:1" x14ac:dyDescent="0.3">
      <c r="A75" t="s">
        <v>150</v>
      </c>
    </row>
    <row r="76" spans="1:1" x14ac:dyDescent="0.3">
      <c r="A76" t="s">
        <v>151</v>
      </c>
    </row>
    <row r="77" spans="1:1" x14ac:dyDescent="0.3">
      <c r="A77" t="s">
        <v>152</v>
      </c>
    </row>
    <row r="78" spans="1:1" x14ac:dyDescent="0.3">
      <c r="A78" t="s">
        <v>153</v>
      </c>
    </row>
    <row r="79" spans="1:1" x14ac:dyDescent="0.3">
      <c r="A79" t="s">
        <v>154</v>
      </c>
    </row>
    <row r="80" spans="1:1" x14ac:dyDescent="0.3">
      <c r="A80" t="s">
        <v>155</v>
      </c>
    </row>
    <row r="81" spans="1:1" x14ac:dyDescent="0.3">
      <c r="A81" t="s">
        <v>156</v>
      </c>
    </row>
    <row r="82" spans="1:1" x14ac:dyDescent="0.3">
      <c r="A82" t="s">
        <v>157</v>
      </c>
    </row>
    <row r="83" spans="1:1" x14ac:dyDescent="0.3">
      <c r="A83" t="s">
        <v>158</v>
      </c>
    </row>
    <row r="84" spans="1:1" x14ac:dyDescent="0.3">
      <c r="A84" t="s">
        <v>159</v>
      </c>
    </row>
    <row r="85" spans="1:1" x14ac:dyDescent="0.3">
      <c r="A85" t="s">
        <v>160</v>
      </c>
    </row>
    <row r="86" spans="1:1" x14ac:dyDescent="0.3">
      <c r="A86" t="s">
        <v>161</v>
      </c>
    </row>
    <row r="87" spans="1:1" x14ac:dyDescent="0.3">
      <c r="A87" t="s">
        <v>162</v>
      </c>
    </row>
    <row r="88" spans="1:1" x14ac:dyDescent="0.3">
      <c r="A88" t="s">
        <v>163</v>
      </c>
    </row>
    <row r="89" spans="1:1" x14ac:dyDescent="0.3">
      <c r="A89" t="s">
        <v>164</v>
      </c>
    </row>
    <row r="90" spans="1:1" x14ac:dyDescent="0.3">
      <c r="A90" t="s">
        <v>165</v>
      </c>
    </row>
    <row r="91" spans="1:1" x14ac:dyDescent="0.3">
      <c r="A91" t="s">
        <v>166</v>
      </c>
    </row>
    <row r="92" spans="1:1" x14ac:dyDescent="0.3">
      <c r="A92" t="s">
        <v>167</v>
      </c>
    </row>
    <row r="93" spans="1:1" x14ac:dyDescent="0.3">
      <c r="A93" t="s">
        <v>168</v>
      </c>
    </row>
  </sheetData>
  <sortState xmlns:xlrd2="http://schemas.microsoft.com/office/spreadsheetml/2017/richdata2" ref="A3:B3">
    <sortCondition ref="B3"/>
  </sortState>
  <phoneticPr fontId="1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35"/>
  <sheetViews>
    <sheetView tabSelected="1" zoomScaleNormal="100" workbookViewId="0">
      <selection activeCell="C1" sqref="C1"/>
    </sheetView>
  </sheetViews>
  <sheetFormatPr defaultColWidth="0" defaultRowHeight="14.4" zeroHeight="1" x14ac:dyDescent="0.3"/>
  <cols>
    <col min="1" max="1" width="9" customWidth="1"/>
    <col min="2" max="10" width="6" customWidth="1"/>
    <col min="11" max="11" width="5.88671875" customWidth="1"/>
    <col min="12" max="12" width="12.33203125" customWidth="1"/>
    <col min="13" max="13" width="3" customWidth="1"/>
    <col min="14" max="14" width="9.109375" customWidth="1"/>
    <col min="15" max="18" width="0" hidden="1" customWidth="1"/>
    <col min="19" max="16384" width="9.109375" hidden="1"/>
  </cols>
  <sheetData>
    <row r="1" spans="1:14" ht="42.75" customHeight="1" x14ac:dyDescent="0.3">
      <c r="A1" s="1"/>
      <c r="B1" s="1"/>
      <c r="C1" s="1"/>
      <c r="D1" s="61" t="s">
        <v>63</v>
      </c>
      <c r="E1" s="61"/>
      <c r="F1" s="61"/>
      <c r="G1" s="61"/>
      <c r="H1" s="61"/>
      <c r="I1" s="61"/>
      <c r="J1" s="61"/>
      <c r="K1" s="62" t="s">
        <v>115</v>
      </c>
      <c r="L1" s="63"/>
      <c r="M1" s="63"/>
      <c r="N1" s="1"/>
    </row>
    <row r="2" spans="1:14" ht="15" thickBot="1" x14ac:dyDescent="0.35">
      <c r="A2" s="1"/>
      <c r="B2" s="1"/>
      <c r="C2" s="1"/>
      <c r="D2" s="1"/>
      <c r="E2" s="1"/>
      <c r="F2" s="1"/>
      <c r="G2" s="1"/>
      <c r="H2" s="1"/>
      <c r="I2" s="1"/>
      <c r="J2" s="1"/>
      <c r="K2" s="1"/>
      <c r="L2" s="1"/>
      <c r="M2" s="1"/>
      <c r="N2" s="1"/>
    </row>
    <row r="3" spans="1:14" x14ac:dyDescent="0.3">
      <c r="A3" s="54" t="s">
        <v>169</v>
      </c>
      <c r="B3" s="55"/>
      <c r="C3" s="56" t="s">
        <v>14</v>
      </c>
      <c r="D3" s="56"/>
      <c r="E3" s="56"/>
      <c r="F3" s="56"/>
      <c r="G3" s="56"/>
      <c r="H3" s="56"/>
      <c r="I3" s="57"/>
      <c r="J3" s="1"/>
      <c r="K3" s="64" t="s">
        <v>65</v>
      </c>
      <c r="L3" s="65"/>
      <c r="M3" s="66"/>
      <c r="N3" s="1"/>
    </row>
    <row r="4" spans="1:14" ht="15" thickBot="1" x14ac:dyDescent="0.35">
      <c r="A4" s="47" t="s">
        <v>62</v>
      </c>
      <c r="B4" s="48"/>
      <c r="C4" s="49"/>
      <c r="D4" s="49"/>
      <c r="E4" s="49"/>
      <c r="F4" s="49"/>
      <c r="G4" s="49"/>
      <c r="H4" s="49"/>
      <c r="I4" s="50"/>
      <c r="J4" s="1"/>
      <c r="K4" s="51"/>
      <c r="L4" s="52"/>
      <c r="M4" s="53"/>
      <c r="N4" s="1"/>
    </row>
    <row r="5" spans="1:14" x14ac:dyDescent="0.3">
      <c r="A5" s="54" t="s">
        <v>12</v>
      </c>
      <c r="B5" s="55"/>
      <c r="C5" s="56"/>
      <c r="D5" s="56"/>
      <c r="E5" s="56"/>
      <c r="F5" s="56"/>
      <c r="G5" s="56"/>
      <c r="H5" s="56"/>
      <c r="I5" s="57"/>
      <c r="J5" s="1"/>
      <c r="K5" s="51"/>
      <c r="L5" s="52"/>
      <c r="M5" s="53"/>
      <c r="N5" s="1"/>
    </row>
    <row r="6" spans="1:14" ht="15" thickBot="1" x14ac:dyDescent="0.35">
      <c r="A6" s="58" t="s">
        <v>13</v>
      </c>
      <c r="B6" s="59"/>
      <c r="C6" s="60"/>
      <c r="D6" s="49"/>
      <c r="E6" s="49"/>
      <c r="F6" s="49"/>
      <c r="G6" s="49"/>
      <c r="H6" s="49"/>
      <c r="I6" s="50"/>
      <c r="J6" s="1"/>
      <c r="K6" s="51"/>
      <c r="L6" s="52"/>
      <c r="M6" s="53"/>
      <c r="N6" s="1"/>
    </row>
    <row r="7" spans="1:14" ht="15" thickBot="1" x14ac:dyDescent="0.35">
      <c r="A7" s="1"/>
      <c r="B7" s="1"/>
      <c r="C7" s="7"/>
      <c r="D7" s="7"/>
      <c r="E7" s="7"/>
      <c r="F7" s="7"/>
      <c r="G7" s="8"/>
      <c r="H7" s="8"/>
      <c r="I7" s="8"/>
      <c r="J7" s="1"/>
      <c r="K7" s="51"/>
      <c r="L7" s="52"/>
      <c r="M7" s="53"/>
      <c r="N7" s="1"/>
    </row>
    <row r="8" spans="1:14" ht="14.25" customHeight="1" x14ac:dyDescent="0.3">
      <c r="A8" s="54" t="s">
        <v>19</v>
      </c>
      <c r="B8" s="55"/>
      <c r="C8" s="67"/>
      <c r="D8" s="56"/>
      <c r="E8" s="56"/>
      <c r="F8" s="56"/>
      <c r="G8" s="56"/>
      <c r="H8" s="56"/>
      <c r="I8" s="57"/>
      <c r="J8" s="1"/>
      <c r="K8" s="68"/>
      <c r="L8" s="69"/>
      <c r="M8" s="70"/>
      <c r="N8" s="1"/>
    </row>
    <row r="9" spans="1:14" ht="14.25" customHeight="1" thickBot="1" x14ac:dyDescent="0.35">
      <c r="A9" s="58" t="s">
        <v>66</v>
      </c>
      <c r="B9" s="59"/>
      <c r="C9" s="71" t="str">
        <f>IF(C8&gt;0,C8+28+(7-WEEKDAY(C8,2)+1),"")</f>
        <v/>
      </c>
      <c r="D9" s="72"/>
      <c r="E9" s="72"/>
      <c r="F9" s="72"/>
      <c r="G9" s="72"/>
      <c r="H9" s="72"/>
      <c r="I9" s="73"/>
      <c r="J9" s="1"/>
      <c r="K9" s="68"/>
      <c r="L9" s="69"/>
      <c r="M9" s="70"/>
      <c r="N9" s="1"/>
    </row>
    <row r="10" spans="1:14" ht="15" thickBot="1" x14ac:dyDescent="0.35">
      <c r="A10" s="1"/>
      <c r="B10" s="1"/>
      <c r="C10" s="7"/>
      <c r="D10" s="7"/>
      <c r="E10" s="7"/>
      <c r="F10" s="7"/>
      <c r="G10" s="8"/>
      <c r="H10" s="8"/>
      <c r="I10" s="8"/>
      <c r="J10" s="1"/>
      <c r="K10" s="68"/>
      <c r="L10" s="69"/>
      <c r="M10" s="70"/>
      <c r="N10" s="1"/>
    </row>
    <row r="11" spans="1:14" x14ac:dyDescent="0.3">
      <c r="A11" s="74" t="s">
        <v>18</v>
      </c>
      <c r="B11" s="75"/>
      <c r="C11" s="76"/>
      <c r="D11" s="76"/>
      <c r="E11" s="76"/>
      <c r="F11" s="76"/>
      <c r="G11" s="76"/>
      <c r="H11" s="76"/>
      <c r="I11" s="77"/>
      <c r="J11" s="1"/>
      <c r="K11" s="68"/>
      <c r="L11" s="69"/>
      <c r="M11" s="70"/>
      <c r="N11" s="1"/>
    </row>
    <row r="12" spans="1:14" ht="14.7" customHeight="1" x14ac:dyDescent="0.3">
      <c r="A12" s="81" t="s">
        <v>9</v>
      </c>
      <c r="B12" s="82"/>
      <c r="C12" s="83" t="s">
        <v>14</v>
      </c>
      <c r="D12" s="83"/>
      <c r="E12" s="83"/>
      <c r="F12" s="83"/>
      <c r="G12" s="83"/>
      <c r="H12" s="83"/>
      <c r="I12" s="84"/>
      <c r="J12" s="1"/>
      <c r="K12" s="85"/>
      <c r="L12" s="86"/>
      <c r="M12" s="87"/>
      <c r="N12" s="1"/>
    </row>
    <row r="13" spans="1:14" x14ac:dyDescent="0.3">
      <c r="A13" s="81" t="s">
        <v>64</v>
      </c>
      <c r="B13" s="82"/>
      <c r="C13" s="94" t="str">
        <f>IF(C12&gt;0,VLOOKUP(C12,ITEM,2,FALSE),"")</f>
        <v>N/A</v>
      </c>
      <c r="D13" s="94"/>
      <c r="E13" s="94"/>
      <c r="F13" s="94"/>
      <c r="G13" s="94"/>
      <c r="H13" s="94"/>
      <c r="I13" s="95"/>
      <c r="J13" s="1"/>
      <c r="K13" s="88"/>
      <c r="L13" s="89"/>
      <c r="M13" s="90"/>
      <c r="N13" s="1"/>
    </row>
    <row r="14" spans="1:14" ht="15" thickBot="1" x14ac:dyDescent="0.35">
      <c r="A14" s="96" t="s">
        <v>54</v>
      </c>
      <c r="B14" s="97"/>
      <c r="C14" s="98" t="s">
        <v>14</v>
      </c>
      <c r="D14" s="98"/>
      <c r="E14" s="98"/>
      <c r="F14" s="98"/>
      <c r="G14" s="98"/>
      <c r="H14" s="98"/>
      <c r="I14" s="99"/>
      <c r="J14" s="1"/>
      <c r="K14" s="88"/>
      <c r="L14" s="89"/>
      <c r="M14" s="90"/>
      <c r="N14" s="1"/>
    </row>
    <row r="15" spans="1:14" ht="15" thickBot="1" x14ac:dyDescent="0.35">
      <c r="A15" s="33" t="s">
        <v>170</v>
      </c>
      <c r="B15" s="1"/>
      <c r="C15" s="7"/>
      <c r="D15" s="7"/>
      <c r="E15" s="7"/>
      <c r="F15" s="7"/>
      <c r="G15" s="8"/>
      <c r="H15" s="8"/>
      <c r="I15" s="8"/>
      <c r="J15" s="1"/>
      <c r="K15" s="91"/>
      <c r="L15" s="92"/>
      <c r="M15" s="93"/>
      <c r="N15" s="1"/>
    </row>
    <row r="16" spans="1:14" ht="15" thickBot="1" x14ac:dyDescent="0.35">
      <c r="A16" s="2" t="s">
        <v>38</v>
      </c>
      <c r="B16" s="4">
        <v>8</v>
      </c>
      <c r="C16" s="4">
        <v>10</v>
      </c>
      <c r="D16" s="4">
        <v>12</v>
      </c>
      <c r="E16" s="4">
        <v>14</v>
      </c>
      <c r="F16" s="4">
        <v>16</v>
      </c>
      <c r="G16" s="4">
        <v>18</v>
      </c>
      <c r="H16" s="4">
        <v>20</v>
      </c>
      <c r="I16" s="4">
        <v>24</v>
      </c>
      <c r="J16" s="4">
        <v>28</v>
      </c>
      <c r="K16" s="4"/>
      <c r="L16" s="9" t="s">
        <v>7</v>
      </c>
      <c r="M16" s="1"/>
      <c r="N16" s="1"/>
    </row>
    <row r="17" spans="1:18" ht="15" thickBot="1" x14ac:dyDescent="0.35">
      <c r="A17" s="3" t="s">
        <v>39</v>
      </c>
      <c r="B17" s="12"/>
      <c r="C17" s="12"/>
      <c r="D17" s="12"/>
      <c r="E17" s="12"/>
      <c r="F17" s="12"/>
      <c r="G17" s="12"/>
      <c r="H17" s="12"/>
      <c r="I17" s="12"/>
      <c r="J17" s="12"/>
      <c r="K17" s="12"/>
      <c r="L17" s="10">
        <f>SUM(B17:K17)</f>
        <v>0</v>
      </c>
      <c r="M17" s="1"/>
      <c r="N17" s="1"/>
    </row>
    <row r="18" spans="1:18" ht="15" thickBot="1" x14ac:dyDescent="0.35">
      <c r="A18" s="2" t="s">
        <v>38</v>
      </c>
      <c r="B18" s="4" t="s">
        <v>0</v>
      </c>
      <c r="C18" s="4" t="s">
        <v>1</v>
      </c>
      <c r="D18" s="4" t="s">
        <v>2</v>
      </c>
      <c r="E18" s="4" t="s">
        <v>3</v>
      </c>
      <c r="F18" s="4" t="s">
        <v>4</v>
      </c>
      <c r="G18" s="4" t="s">
        <v>5</v>
      </c>
      <c r="H18" s="4"/>
      <c r="I18" s="4"/>
      <c r="J18" s="4"/>
      <c r="K18" s="4"/>
      <c r="L18" s="9" t="s">
        <v>7</v>
      </c>
      <c r="M18" s="1"/>
      <c r="N18" s="1"/>
    </row>
    <row r="19" spans="1:18" ht="15" thickBot="1" x14ac:dyDescent="0.35">
      <c r="A19" s="3" t="s">
        <v>39</v>
      </c>
      <c r="B19" s="13"/>
      <c r="C19" s="13"/>
      <c r="D19" s="13"/>
      <c r="E19" s="13"/>
      <c r="F19" s="13"/>
      <c r="G19" s="13"/>
      <c r="H19" s="78"/>
      <c r="I19" s="79"/>
      <c r="J19" s="79"/>
      <c r="K19" s="80"/>
      <c r="L19" s="10">
        <f>SUM(B19:G19)</f>
        <v>0</v>
      </c>
      <c r="M19" s="1"/>
      <c r="N19" s="1"/>
    </row>
    <row r="20" spans="1:18" ht="17.399999999999999" customHeight="1" x14ac:dyDescent="0.3">
      <c r="A20" s="33"/>
      <c r="B20" s="1"/>
      <c r="C20" s="1"/>
      <c r="D20" s="1"/>
      <c r="E20" s="1"/>
      <c r="F20" s="1"/>
      <c r="G20" s="1"/>
      <c r="H20" s="35" t="s">
        <v>136</v>
      </c>
      <c r="I20" s="36"/>
      <c r="J20" s="37" t="s">
        <v>137</v>
      </c>
      <c r="K20" s="39">
        <v>60.5</v>
      </c>
      <c r="L20" s="39"/>
      <c r="M20" s="1"/>
      <c r="N20" s="1"/>
    </row>
    <row r="21" spans="1:18" x14ac:dyDescent="0.3">
      <c r="A21" s="38" t="s">
        <v>171</v>
      </c>
      <c r="C21" s="31"/>
      <c r="D21" s="31"/>
      <c r="E21" s="31"/>
      <c r="F21" s="31"/>
      <c r="G21" s="31"/>
      <c r="H21" s="31"/>
      <c r="I21" s="31"/>
      <c r="J21" s="31"/>
      <c r="K21" s="31"/>
      <c r="L21" s="31"/>
      <c r="M21" s="1"/>
      <c r="N21" s="1"/>
    </row>
    <row r="22" spans="1:18" ht="15" thickBot="1" x14ac:dyDescent="0.35">
      <c r="A22" s="2" t="s">
        <v>38</v>
      </c>
      <c r="B22" s="4">
        <v>8</v>
      </c>
      <c r="C22" s="4">
        <v>10</v>
      </c>
      <c r="D22" s="4">
        <v>12</v>
      </c>
      <c r="E22" s="4">
        <v>14</v>
      </c>
      <c r="F22" s="4">
        <v>16</v>
      </c>
      <c r="G22" s="4">
        <v>18</v>
      </c>
      <c r="H22" s="4">
        <v>20</v>
      </c>
      <c r="I22" s="4">
        <v>24</v>
      </c>
      <c r="J22" s="4">
        <v>28</v>
      </c>
      <c r="K22" s="4"/>
      <c r="L22" s="9" t="s">
        <v>7</v>
      </c>
      <c r="M22" s="1"/>
      <c r="N22" s="1"/>
    </row>
    <row r="23" spans="1:18" ht="15" thickBot="1" x14ac:dyDescent="0.35">
      <c r="A23" s="3" t="s">
        <v>39</v>
      </c>
      <c r="B23" s="12"/>
      <c r="C23" s="12"/>
      <c r="D23" s="12"/>
      <c r="E23" s="12"/>
      <c r="F23" s="12"/>
      <c r="G23" s="12"/>
      <c r="H23" s="12"/>
      <c r="I23" s="12"/>
      <c r="J23" s="12"/>
      <c r="K23" s="12"/>
      <c r="L23" s="10">
        <f>SUM(B23:K23)</f>
        <v>0</v>
      </c>
      <c r="M23" s="1"/>
      <c r="N23" s="1"/>
    </row>
    <row r="24" spans="1:18" ht="15" thickBot="1" x14ac:dyDescent="0.35">
      <c r="A24" s="2" t="s">
        <v>38</v>
      </c>
      <c r="B24" s="4" t="s">
        <v>0</v>
      </c>
      <c r="C24" s="4" t="s">
        <v>1</v>
      </c>
      <c r="D24" s="4" t="s">
        <v>2</v>
      </c>
      <c r="E24" s="4" t="s">
        <v>3</v>
      </c>
      <c r="F24" s="4" t="s">
        <v>4</v>
      </c>
      <c r="G24" s="4" t="s">
        <v>5</v>
      </c>
      <c r="H24" s="4"/>
      <c r="I24" s="4"/>
      <c r="J24" s="4"/>
      <c r="K24" s="4"/>
      <c r="L24" s="9" t="s">
        <v>7</v>
      </c>
      <c r="M24" s="1"/>
      <c r="N24" s="1"/>
    </row>
    <row r="25" spans="1:18" ht="15" thickBot="1" x14ac:dyDescent="0.35">
      <c r="A25" s="3" t="s">
        <v>39</v>
      </c>
      <c r="B25" s="13"/>
      <c r="C25" s="13"/>
      <c r="D25" s="13"/>
      <c r="E25" s="13"/>
      <c r="F25" s="13"/>
      <c r="G25" s="13"/>
      <c r="H25" s="26"/>
      <c r="I25" s="27"/>
      <c r="J25" s="27"/>
      <c r="K25" s="28"/>
      <c r="L25" s="10">
        <f>SUM(B25:G25)</f>
        <v>0</v>
      </c>
      <c r="M25" s="1"/>
      <c r="N25" s="1"/>
    </row>
    <row r="26" spans="1:18" ht="17.399999999999999" customHeight="1" thickBot="1" x14ac:dyDescent="0.35">
      <c r="A26" s="1"/>
      <c r="B26" s="1"/>
      <c r="C26" s="1"/>
      <c r="D26" s="29"/>
      <c r="E26" s="30"/>
      <c r="F26" s="31"/>
      <c r="G26" s="32"/>
      <c r="H26" s="22" t="s">
        <v>136</v>
      </c>
      <c r="I26" s="23"/>
      <c r="J26" s="24" t="s">
        <v>137</v>
      </c>
      <c r="K26" s="41">
        <v>66</v>
      </c>
      <c r="L26" s="41"/>
      <c r="M26" s="1"/>
      <c r="N26" s="1"/>
    </row>
    <row r="27" spans="1:18" ht="24" thickBot="1" x14ac:dyDescent="0.45">
      <c r="A27" s="1"/>
      <c r="B27" s="1"/>
      <c r="C27" s="1"/>
      <c r="D27" s="29"/>
      <c r="E27" s="30"/>
      <c r="F27" s="31"/>
      <c r="G27" s="46"/>
      <c r="H27" s="46"/>
      <c r="I27" s="45" t="s">
        <v>40</v>
      </c>
      <c r="J27" s="45"/>
      <c r="K27" s="45"/>
      <c r="L27" s="11">
        <f>SUM(L17+L19+L23+L25)</f>
        <v>0</v>
      </c>
      <c r="M27" s="1"/>
      <c r="N27" s="1"/>
    </row>
    <row r="28" spans="1:18" ht="18" customHeight="1" thickBot="1" x14ac:dyDescent="0.35">
      <c r="A28" s="34"/>
      <c r="B28" s="34"/>
      <c r="C28" s="34"/>
      <c r="D28" s="34"/>
      <c r="E28" s="34"/>
      <c r="F28" s="34"/>
      <c r="G28" s="34"/>
      <c r="H28" s="34"/>
      <c r="I28" s="44" t="s">
        <v>138</v>
      </c>
      <c r="J28" s="44"/>
      <c r="K28" s="42">
        <f>(K20*(L17+L19))+(K26*(L23+L25))</f>
        <v>0</v>
      </c>
      <c r="L28" s="43"/>
      <c r="M28" s="34"/>
      <c r="N28" s="17"/>
      <c r="O28" s="16"/>
      <c r="P28" s="16"/>
      <c r="Q28" s="16"/>
      <c r="R28" s="16"/>
    </row>
    <row r="29" spans="1:18" ht="97.5" customHeight="1" x14ac:dyDescent="0.3">
      <c r="A29" s="40" t="s">
        <v>6</v>
      </c>
      <c r="B29" s="40"/>
      <c r="C29" s="40"/>
      <c r="D29" s="40"/>
      <c r="E29" s="40"/>
      <c r="F29" s="40"/>
      <c r="G29" s="40"/>
      <c r="H29" s="40"/>
      <c r="I29" s="40"/>
      <c r="J29" s="40"/>
      <c r="K29" s="40"/>
      <c r="L29" s="40"/>
      <c r="M29" s="40"/>
    </row>
    <row r="30" spans="1:18" x14ac:dyDescent="0.3"/>
    <row r="31" spans="1:18" x14ac:dyDescent="0.3"/>
    <row r="32" spans="1:18" x14ac:dyDescent="0.3"/>
    <row r="33" x14ac:dyDescent="0.3"/>
    <row r="34" x14ac:dyDescent="0.3"/>
    <row r="35" x14ac:dyDescent="0.3"/>
  </sheetData>
  <sheetProtection formatCells="0" selectLockedCells="1"/>
  <mergeCells count="34">
    <mergeCell ref="H19:K19"/>
    <mergeCell ref="A12:B12"/>
    <mergeCell ref="C12:I12"/>
    <mergeCell ref="K12:M15"/>
    <mergeCell ref="A13:B13"/>
    <mergeCell ref="C13:I13"/>
    <mergeCell ref="A14:B14"/>
    <mergeCell ref="C14:I14"/>
    <mergeCell ref="A8:B8"/>
    <mergeCell ref="C8:I8"/>
    <mergeCell ref="K8:M11"/>
    <mergeCell ref="A9:B9"/>
    <mergeCell ref="C9:I9"/>
    <mergeCell ref="A11:B11"/>
    <mergeCell ref="C11:I11"/>
    <mergeCell ref="D1:J1"/>
    <mergeCell ref="K1:M1"/>
    <mergeCell ref="A3:B3"/>
    <mergeCell ref="C3:I3"/>
    <mergeCell ref="K3:M3"/>
    <mergeCell ref="A4:B4"/>
    <mergeCell ref="C4:I4"/>
    <mergeCell ref="K4:M7"/>
    <mergeCell ref="A5:B5"/>
    <mergeCell ref="C5:I5"/>
    <mergeCell ref="A6:B6"/>
    <mergeCell ref="C6:I6"/>
    <mergeCell ref="K20:L20"/>
    <mergeCell ref="A29:M29"/>
    <mergeCell ref="K26:L26"/>
    <mergeCell ref="K28:L28"/>
    <mergeCell ref="I28:J28"/>
    <mergeCell ref="I27:K27"/>
    <mergeCell ref="G27:H27"/>
  </mergeCells>
  <dataValidations count="1">
    <dataValidation type="list" allowBlank="1" showInputMessage="1" showErrorMessage="1" sqref="C3:I3" xr:uid="{017EB634-E47F-4972-A6B9-66304983A810}">
      <formula1>CLUB</formula1>
    </dataValidation>
  </dataValidations>
  <pageMargins left="1.0899999999999999" right="0.7" top="0.75" bottom="0.75" header="0.3" footer="0.3"/>
  <pageSetup scale="92"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RawData!#REF!</xm:f>
          </x14:formula1>
          <xm:sqref>C14:I14</xm:sqref>
        </x14:dataValidation>
        <x14:dataValidation type="list" allowBlank="1" showInputMessage="1" showErrorMessage="1" xr:uid="{00000000-0002-0000-0100-000001000000}">
          <x14:formula1>
            <xm:f>RawData!$A$2:$A$4</xm:f>
          </x14:formula1>
          <xm:sqref>C12:I12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N52"/>
  <sheetViews>
    <sheetView topLeftCell="A10" zoomScaleNormal="100" workbookViewId="0">
      <selection activeCell="J43" sqref="J43"/>
    </sheetView>
  </sheetViews>
  <sheetFormatPr defaultColWidth="0" defaultRowHeight="14.4" zeroHeight="1" x14ac:dyDescent="0.3"/>
  <cols>
    <col min="1" max="1" width="9" customWidth="1"/>
    <col min="2" max="11" width="6" customWidth="1"/>
    <col min="12" max="14" width="9.109375" customWidth="1"/>
    <col min="15" max="16384" width="9.109375" hidden="1"/>
  </cols>
  <sheetData>
    <row r="1" spans="1:14" ht="42.75" customHeight="1" x14ac:dyDescent="0.3">
      <c r="A1" s="1"/>
      <c r="B1" s="1"/>
      <c r="C1" s="1"/>
      <c r="D1" s="61" t="s">
        <v>58</v>
      </c>
      <c r="E1" s="61"/>
      <c r="F1" s="61"/>
      <c r="G1" s="61"/>
      <c r="H1" s="61"/>
      <c r="I1" s="61"/>
      <c r="J1" s="61"/>
      <c r="K1" s="62" t="s">
        <v>116</v>
      </c>
      <c r="L1" s="63"/>
      <c r="M1" s="63"/>
      <c r="N1" s="1"/>
    </row>
    <row r="2" spans="1:14" ht="15" thickBot="1" x14ac:dyDescent="0.35">
      <c r="A2" s="1"/>
      <c r="B2" s="1"/>
      <c r="C2" s="1"/>
      <c r="D2" s="1"/>
      <c r="E2" s="1"/>
      <c r="F2" s="1"/>
      <c r="G2" s="1"/>
      <c r="H2" s="1"/>
      <c r="I2" s="1"/>
      <c r="J2" s="1"/>
      <c r="K2" s="1"/>
      <c r="L2" s="1"/>
      <c r="M2" s="1"/>
      <c r="N2" s="1"/>
    </row>
    <row r="3" spans="1:14" x14ac:dyDescent="0.3">
      <c r="A3" s="54" t="s">
        <v>8</v>
      </c>
      <c r="B3" s="55"/>
      <c r="C3" s="121" t="str">
        <f>IF(CustomerOrder!C3&gt;0,CustomerOrder!C3,"")</f>
        <v>[FROM LIST]</v>
      </c>
      <c r="D3" s="121"/>
      <c r="E3" s="121"/>
      <c r="F3" s="121"/>
      <c r="G3" s="121"/>
      <c r="H3" s="121"/>
      <c r="I3" s="122"/>
      <c r="J3" s="1"/>
      <c r="K3" s="64" t="s">
        <v>41</v>
      </c>
      <c r="L3" s="65"/>
      <c r="M3" s="66"/>
      <c r="N3" s="1"/>
    </row>
    <row r="4" spans="1:14" ht="15" thickBot="1" x14ac:dyDescent="0.35">
      <c r="A4" s="58" t="s">
        <v>18</v>
      </c>
      <c r="B4" s="59"/>
      <c r="C4" s="123" t="str">
        <f>IF(CustomerOrder!C11&gt;0,CustomerOrder!C11,"")</f>
        <v/>
      </c>
      <c r="D4" s="123"/>
      <c r="E4" s="123"/>
      <c r="F4" s="123"/>
      <c r="G4" s="123"/>
      <c r="H4" s="123"/>
      <c r="I4" s="124"/>
      <c r="J4" s="1"/>
      <c r="K4" s="51"/>
      <c r="L4" s="52"/>
      <c r="M4" s="53"/>
      <c r="N4" s="1"/>
    </row>
    <row r="5" spans="1:14" x14ac:dyDescent="0.3">
      <c r="A5" s="106" t="s">
        <v>17</v>
      </c>
      <c r="B5" s="107"/>
      <c r="C5" s="125" t="s">
        <v>132</v>
      </c>
      <c r="D5" s="125"/>
      <c r="E5" s="125"/>
      <c r="F5" s="125"/>
      <c r="G5" s="125"/>
      <c r="H5" s="125"/>
      <c r="I5" s="126"/>
      <c r="J5" s="1"/>
      <c r="K5" s="51"/>
      <c r="L5" s="52"/>
      <c r="M5" s="53"/>
      <c r="N5" s="1"/>
    </row>
    <row r="6" spans="1:14" ht="15" thickBot="1" x14ac:dyDescent="0.35">
      <c r="A6" s="58" t="s">
        <v>67</v>
      </c>
      <c r="B6" s="59"/>
      <c r="C6" s="49"/>
      <c r="D6" s="49"/>
      <c r="E6" s="49"/>
      <c r="F6" s="49"/>
      <c r="G6" s="49"/>
      <c r="H6" s="49"/>
      <c r="I6" s="50"/>
      <c r="J6" s="1"/>
      <c r="K6" s="51"/>
      <c r="L6" s="52"/>
      <c r="M6" s="53"/>
      <c r="N6" s="1"/>
    </row>
    <row r="7" spans="1:14" ht="15" thickBot="1" x14ac:dyDescent="0.35">
      <c r="A7" s="1"/>
      <c r="B7" s="1"/>
      <c r="C7" s="7"/>
      <c r="D7" s="7"/>
      <c r="E7" s="7"/>
      <c r="F7" s="7"/>
      <c r="G7" s="8"/>
      <c r="H7" s="8"/>
      <c r="I7" s="8"/>
      <c r="J7" s="1"/>
      <c r="K7" s="51"/>
      <c r="L7" s="52"/>
      <c r="M7" s="53"/>
      <c r="N7" s="1"/>
    </row>
    <row r="8" spans="1:14" ht="14.25" customHeight="1" x14ac:dyDescent="0.3">
      <c r="A8" s="54" t="s">
        <v>19</v>
      </c>
      <c r="B8" s="55"/>
      <c r="C8" s="127" t="str">
        <f>IF(CustomerOrder!C8&gt;0,CustomerOrder!C8,"")</f>
        <v/>
      </c>
      <c r="D8" s="121"/>
      <c r="E8" s="121"/>
      <c r="F8" s="121"/>
      <c r="G8" s="121"/>
      <c r="H8" s="121"/>
      <c r="I8" s="122"/>
      <c r="J8" s="1"/>
      <c r="K8" s="68"/>
      <c r="L8" s="69"/>
      <c r="M8" s="70"/>
      <c r="N8" s="1"/>
    </row>
    <row r="9" spans="1:14" ht="14.25" customHeight="1" thickBot="1" x14ac:dyDescent="0.35">
      <c r="A9" s="58" t="s">
        <v>20</v>
      </c>
      <c r="B9" s="59"/>
      <c r="C9" s="71" t="str">
        <f>IFERROR(C8+21+(7-WEEKDAY(C8,16)+1),"")</f>
        <v/>
      </c>
      <c r="D9" s="72"/>
      <c r="E9" s="72"/>
      <c r="F9" s="72"/>
      <c r="G9" s="72"/>
      <c r="H9" s="72"/>
      <c r="I9" s="73"/>
      <c r="J9" s="1"/>
      <c r="K9" s="68"/>
      <c r="L9" s="69"/>
      <c r="M9" s="70"/>
      <c r="N9" s="1"/>
    </row>
    <row r="10" spans="1:14" ht="15" thickBot="1" x14ac:dyDescent="0.35">
      <c r="A10" s="1"/>
      <c r="B10" s="1"/>
      <c r="C10" s="7"/>
      <c r="D10" s="7"/>
      <c r="E10" s="7"/>
      <c r="F10" s="7"/>
      <c r="G10" s="8"/>
      <c r="H10" s="8"/>
      <c r="I10" s="8"/>
      <c r="J10" s="1"/>
      <c r="K10" s="68"/>
      <c r="L10" s="69"/>
      <c r="M10" s="70"/>
      <c r="N10" s="1"/>
    </row>
    <row r="11" spans="1:14" x14ac:dyDescent="0.3">
      <c r="A11" s="54" t="s">
        <v>9</v>
      </c>
      <c r="B11" s="55"/>
      <c r="C11" s="128" t="str">
        <f>IF(CustomerOrder!C12&gt;0,CustomerOrder!C12,"")</f>
        <v>[FROM LIST]</v>
      </c>
      <c r="D11" s="128"/>
      <c r="E11" s="128"/>
      <c r="F11" s="128"/>
      <c r="G11" s="128"/>
      <c r="H11" s="128"/>
      <c r="I11" s="129"/>
      <c r="J11" s="1"/>
      <c r="K11" s="68"/>
      <c r="L11" s="69"/>
      <c r="M11" s="70"/>
      <c r="N11" s="1"/>
    </row>
    <row r="12" spans="1:14" ht="14.7" customHeight="1" x14ac:dyDescent="0.3">
      <c r="A12" s="81" t="s">
        <v>55</v>
      </c>
      <c r="B12" s="82"/>
      <c r="C12" s="94" t="str">
        <f>IFERROR(VLOOKUP(C11,ITEMCODE,2,FALSE),"")</f>
        <v>N/A</v>
      </c>
      <c r="D12" s="94"/>
      <c r="E12" s="94"/>
      <c r="F12" s="94"/>
      <c r="G12" s="94"/>
      <c r="H12" s="94"/>
      <c r="I12" s="95"/>
      <c r="J12" s="1"/>
      <c r="K12" s="85"/>
      <c r="L12" s="86"/>
      <c r="M12" s="87"/>
      <c r="N12" s="1"/>
    </row>
    <row r="13" spans="1:14" x14ac:dyDescent="0.3">
      <c r="A13" s="81" t="s">
        <v>56</v>
      </c>
      <c r="B13" s="82"/>
      <c r="C13" s="83" t="s">
        <v>72</v>
      </c>
      <c r="D13" s="83"/>
      <c r="E13" s="83"/>
      <c r="F13" s="83"/>
      <c r="G13" s="83"/>
      <c r="H13" s="83"/>
      <c r="I13" s="84"/>
      <c r="J13" s="1"/>
      <c r="K13" s="88"/>
      <c r="L13" s="89"/>
      <c r="M13" s="90"/>
      <c r="N13" s="1"/>
    </row>
    <row r="14" spans="1:14" ht="15" thickBot="1" x14ac:dyDescent="0.35">
      <c r="A14" s="58" t="s">
        <v>57</v>
      </c>
      <c r="B14" s="59"/>
      <c r="C14" s="49" t="str">
        <f>IF(C11&gt;0,VLOOKUP(C11,CUT,2,FALSE),"")</f>
        <v>N/A</v>
      </c>
      <c r="D14" s="49"/>
      <c r="E14" s="49"/>
      <c r="F14" s="49"/>
      <c r="G14" s="49"/>
      <c r="H14" s="49"/>
      <c r="I14" s="50"/>
      <c r="J14" s="1"/>
      <c r="K14" s="88"/>
      <c r="L14" s="89"/>
      <c r="M14" s="90"/>
      <c r="N14" s="1"/>
    </row>
    <row r="15" spans="1:14" ht="15" thickBot="1" x14ac:dyDescent="0.35">
      <c r="A15" s="1"/>
      <c r="B15" s="1"/>
      <c r="C15" s="7"/>
      <c r="D15" s="7"/>
      <c r="E15" s="7"/>
      <c r="F15" s="7"/>
      <c r="G15" s="8"/>
      <c r="H15" s="8"/>
      <c r="I15" s="8"/>
      <c r="J15" s="1"/>
      <c r="K15" s="91"/>
      <c r="L15" s="92"/>
      <c r="M15" s="93"/>
      <c r="N15" s="1"/>
    </row>
    <row r="16" spans="1:14" x14ac:dyDescent="0.3">
      <c r="A16" s="54" t="s">
        <v>22</v>
      </c>
      <c r="B16" s="55"/>
      <c r="C16" s="56" t="str">
        <f>IF(C11&gt;0,VLOOKUP(C11,FAB,2,FALSE),"")</f>
        <v>N/A</v>
      </c>
      <c r="D16" s="56"/>
      <c r="E16" s="56"/>
      <c r="F16" s="56"/>
      <c r="G16" s="56"/>
      <c r="H16" s="56"/>
      <c r="I16" s="57"/>
      <c r="J16" s="1"/>
      <c r="K16" s="6"/>
      <c r="L16" s="6"/>
      <c r="M16" s="6"/>
      <c r="N16" s="1"/>
    </row>
    <row r="17" spans="1:14" ht="15" thickBot="1" x14ac:dyDescent="0.35">
      <c r="A17" s="58" t="s">
        <v>23</v>
      </c>
      <c r="B17" s="59"/>
      <c r="C17" s="49" t="s">
        <v>71</v>
      </c>
      <c r="D17" s="49"/>
      <c r="E17" s="49"/>
      <c r="F17" s="49"/>
      <c r="G17" s="49"/>
      <c r="H17" s="49"/>
      <c r="I17" s="50"/>
      <c r="J17" s="1"/>
      <c r="K17" s="6"/>
      <c r="L17" s="6"/>
      <c r="M17" s="6"/>
      <c r="N17" s="1"/>
    </row>
    <row r="18" spans="1:14" ht="15" thickBot="1" x14ac:dyDescent="0.35">
      <c r="A18" s="1"/>
      <c r="B18" s="1"/>
      <c r="C18" s="1"/>
      <c r="D18" s="1"/>
      <c r="E18" s="1"/>
      <c r="F18" s="1"/>
      <c r="G18" s="1"/>
      <c r="H18" s="1"/>
      <c r="I18" s="1"/>
      <c r="J18" s="1"/>
      <c r="K18" s="1"/>
      <c r="L18" s="1"/>
      <c r="M18" s="1"/>
      <c r="N18" s="1"/>
    </row>
    <row r="19" spans="1:14" ht="15" thickBot="1" x14ac:dyDescent="0.35">
      <c r="A19" s="54" t="s">
        <v>24</v>
      </c>
      <c r="B19" s="108"/>
      <c r="C19" s="5"/>
      <c r="D19" s="5"/>
      <c r="E19" s="5"/>
      <c r="F19" s="5"/>
      <c r="G19" s="54" t="s">
        <v>31</v>
      </c>
      <c r="H19" s="55"/>
      <c r="I19" s="108"/>
      <c r="J19" s="5"/>
      <c r="K19" s="5"/>
      <c r="L19" s="5"/>
      <c r="M19" s="5"/>
      <c r="N19" s="1"/>
    </row>
    <row r="20" spans="1:14" x14ac:dyDescent="0.3">
      <c r="A20" s="113" t="s">
        <v>54</v>
      </c>
      <c r="B20" s="114"/>
      <c r="C20" s="109" t="str">
        <f>IF(CustomerOrder!C14&gt;0,CustomerOrder!C14,"")</f>
        <v>[FROM LIST]</v>
      </c>
      <c r="D20" s="109"/>
      <c r="E20" s="109"/>
      <c r="F20" s="110"/>
      <c r="G20" s="117" t="s">
        <v>32</v>
      </c>
      <c r="H20" s="118"/>
      <c r="I20" s="118"/>
      <c r="J20" s="115"/>
      <c r="K20" s="115"/>
      <c r="L20" s="115"/>
      <c r="M20" s="116"/>
      <c r="N20" s="1"/>
    </row>
    <row r="21" spans="1:14" x14ac:dyDescent="0.3">
      <c r="A21" s="100" t="s">
        <v>25</v>
      </c>
      <c r="B21" s="101"/>
      <c r="C21" s="104"/>
      <c r="D21" s="104"/>
      <c r="E21" s="104"/>
      <c r="F21" s="105"/>
      <c r="G21" s="119" t="s">
        <v>33</v>
      </c>
      <c r="H21" s="120"/>
      <c r="I21" s="120"/>
      <c r="J21" s="104"/>
      <c r="K21" s="104"/>
      <c r="L21" s="104"/>
      <c r="M21" s="105"/>
      <c r="N21" s="1"/>
    </row>
    <row r="22" spans="1:14" x14ac:dyDescent="0.3">
      <c r="A22" s="14" t="s">
        <v>26</v>
      </c>
      <c r="B22" s="15"/>
      <c r="C22" s="104"/>
      <c r="D22" s="104"/>
      <c r="E22" s="104"/>
      <c r="F22" s="105"/>
      <c r="G22" s="100" t="s">
        <v>34</v>
      </c>
      <c r="H22" s="101"/>
      <c r="I22" s="101"/>
      <c r="J22" s="104"/>
      <c r="K22" s="104"/>
      <c r="L22" s="104"/>
      <c r="M22" s="105"/>
      <c r="N22" s="1"/>
    </row>
    <row r="23" spans="1:14" x14ac:dyDescent="0.3">
      <c r="A23" s="14" t="s">
        <v>27</v>
      </c>
      <c r="B23" s="15"/>
      <c r="C23" s="109"/>
      <c r="D23" s="109"/>
      <c r="E23" s="109"/>
      <c r="F23" s="110"/>
      <c r="G23" s="100" t="s">
        <v>35</v>
      </c>
      <c r="H23" s="101"/>
      <c r="I23" s="101"/>
      <c r="J23" s="104"/>
      <c r="K23" s="104"/>
      <c r="L23" s="104"/>
      <c r="M23" s="105"/>
      <c r="N23" s="1"/>
    </row>
    <row r="24" spans="1:14" x14ac:dyDescent="0.3">
      <c r="A24" s="100" t="s">
        <v>70</v>
      </c>
      <c r="B24" s="101"/>
      <c r="C24" s="104"/>
      <c r="D24" s="104"/>
      <c r="E24" s="104"/>
      <c r="F24" s="105"/>
      <c r="G24" s="100" t="s">
        <v>36</v>
      </c>
      <c r="H24" s="101"/>
      <c r="I24" s="101"/>
      <c r="J24" s="104"/>
      <c r="K24" s="104"/>
      <c r="L24" s="104"/>
      <c r="M24" s="105"/>
      <c r="N24" s="1"/>
    </row>
    <row r="25" spans="1:14" x14ac:dyDescent="0.3">
      <c r="A25" s="100"/>
      <c r="B25" s="101"/>
      <c r="C25" s="104"/>
      <c r="D25" s="104"/>
      <c r="E25" s="104"/>
      <c r="F25" s="105"/>
      <c r="G25" s="100" t="s">
        <v>37</v>
      </c>
      <c r="H25" s="101"/>
      <c r="I25" s="101"/>
      <c r="J25" s="104"/>
      <c r="K25" s="104"/>
      <c r="L25" s="104"/>
      <c r="M25" s="105"/>
      <c r="N25" s="1"/>
    </row>
    <row r="26" spans="1:14" x14ac:dyDescent="0.3">
      <c r="A26" s="100"/>
      <c r="B26" s="101"/>
      <c r="C26" s="104"/>
      <c r="D26" s="104"/>
      <c r="E26" s="104"/>
      <c r="F26" s="105"/>
      <c r="G26" s="100"/>
      <c r="H26" s="101"/>
      <c r="I26" s="101"/>
      <c r="J26" s="104"/>
      <c r="K26" s="104"/>
      <c r="L26" s="104"/>
      <c r="M26" s="105"/>
      <c r="N26" s="1"/>
    </row>
    <row r="27" spans="1:14" x14ac:dyDescent="0.3">
      <c r="A27" s="100"/>
      <c r="B27" s="101"/>
      <c r="C27" s="104"/>
      <c r="D27" s="104"/>
      <c r="E27" s="104"/>
      <c r="F27" s="105"/>
      <c r="G27" s="100"/>
      <c r="H27" s="101"/>
      <c r="I27" s="101"/>
      <c r="J27" s="104"/>
      <c r="K27" s="104"/>
      <c r="L27" s="104"/>
      <c r="M27" s="105"/>
      <c r="N27" s="1"/>
    </row>
    <row r="28" spans="1:14" x14ac:dyDescent="0.3">
      <c r="A28" s="100"/>
      <c r="B28" s="101"/>
      <c r="C28" s="104"/>
      <c r="D28" s="104"/>
      <c r="E28" s="104"/>
      <c r="F28" s="105"/>
      <c r="G28" s="100"/>
      <c r="H28" s="101"/>
      <c r="I28" s="101"/>
      <c r="J28" s="104"/>
      <c r="K28" s="104"/>
      <c r="L28" s="104"/>
      <c r="M28" s="105"/>
      <c r="N28" s="1"/>
    </row>
    <row r="29" spans="1:14" x14ac:dyDescent="0.3">
      <c r="A29" s="100" t="s">
        <v>69</v>
      </c>
      <c r="B29" s="101"/>
      <c r="C29" s="104"/>
      <c r="D29" s="104"/>
      <c r="E29" s="104"/>
      <c r="F29" s="105"/>
      <c r="G29" s="100"/>
      <c r="H29" s="101"/>
      <c r="I29" s="101"/>
      <c r="J29" s="104"/>
      <c r="K29" s="104"/>
      <c r="L29" s="104"/>
      <c r="M29" s="105"/>
      <c r="N29" s="1"/>
    </row>
    <row r="30" spans="1:14" x14ac:dyDescent="0.3">
      <c r="A30" s="100" t="s">
        <v>29</v>
      </c>
      <c r="B30" s="101"/>
      <c r="C30" s="104" t="s">
        <v>68</v>
      </c>
      <c r="D30" s="104"/>
      <c r="E30" s="104"/>
      <c r="F30" s="105"/>
      <c r="G30" s="100"/>
      <c r="H30" s="101"/>
      <c r="I30" s="101"/>
      <c r="J30" s="104"/>
      <c r="K30" s="104"/>
      <c r="L30" s="104"/>
      <c r="M30" s="105"/>
      <c r="N30" s="1"/>
    </row>
    <row r="31" spans="1:14" x14ac:dyDescent="0.3">
      <c r="A31" s="100" t="s">
        <v>28</v>
      </c>
      <c r="B31" s="101"/>
      <c r="C31" s="104" t="s">
        <v>16</v>
      </c>
      <c r="D31" s="104"/>
      <c r="E31" s="104"/>
      <c r="F31" s="105"/>
      <c r="G31" s="100"/>
      <c r="H31" s="101"/>
      <c r="I31" s="101"/>
      <c r="J31" s="104"/>
      <c r="K31" s="104"/>
      <c r="L31" s="104"/>
      <c r="M31" s="105"/>
      <c r="N31" s="1"/>
    </row>
    <row r="32" spans="1:14" ht="15" thickBot="1" x14ac:dyDescent="0.35">
      <c r="A32" s="102" t="s">
        <v>30</v>
      </c>
      <c r="B32" s="103"/>
      <c r="C32" s="111" t="s">
        <v>15</v>
      </c>
      <c r="D32" s="111"/>
      <c r="E32" s="111"/>
      <c r="F32" s="112"/>
      <c r="G32" s="102"/>
      <c r="H32" s="103"/>
      <c r="I32" s="103"/>
      <c r="J32" s="111"/>
      <c r="K32" s="111"/>
      <c r="L32" s="111"/>
      <c r="M32" s="112"/>
      <c r="N32" s="1"/>
    </row>
    <row r="33" spans="1:14" x14ac:dyDescent="0.3">
      <c r="A33" s="1"/>
      <c r="B33" s="1"/>
      <c r="C33" s="1"/>
      <c r="D33" s="1"/>
      <c r="E33" s="1"/>
      <c r="F33" s="1"/>
      <c r="G33" s="1"/>
      <c r="H33" s="1"/>
      <c r="I33" s="1"/>
      <c r="J33" s="1"/>
      <c r="K33" s="1"/>
      <c r="L33" s="1"/>
      <c r="M33" s="1"/>
      <c r="N33" s="1"/>
    </row>
    <row r="34" spans="1:14" ht="15" thickBot="1" x14ac:dyDescent="0.35">
      <c r="A34" s="2" t="s">
        <v>38</v>
      </c>
      <c r="B34" s="4">
        <v>8</v>
      </c>
      <c r="C34" s="4">
        <v>10</v>
      </c>
      <c r="D34" s="4">
        <v>12</v>
      </c>
      <c r="E34" s="4">
        <v>14</v>
      </c>
      <c r="F34" s="4">
        <v>16</v>
      </c>
      <c r="G34" s="4">
        <v>18</v>
      </c>
      <c r="H34" s="4">
        <v>20</v>
      </c>
      <c r="I34" s="4">
        <v>24</v>
      </c>
      <c r="J34" s="4">
        <v>28</v>
      </c>
      <c r="K34" s="4"/>
      <c r="L34" s="9" t="s">
        <v>7</v>
      </c>
      <c r="M34" s="1"/>
      <c r="N34" s="1"/>
    </row>
    <row r="35" spans="1:14" ht="15" thickBot="1" x14ac:dyDescent="0.35">
      <c r="A35" s="3" t="s">
        <v>39</v>
      </c>
      <c r="B35" s="12">
        <f>CustomerOrder!B17</f>
        <v>0</v>
      </c>
      <c r="C35" s="12">
        <f>CustomerOrder!C17</f>
        <v>0</v>
      </c>
      <c r="D35" s="12">
        <f>CustomerOrder!D17</f>
        <v>0</v>
      </c>
      <c r="E35" s="12">
        <f>CustomerOrder!E17</f>
        <v>0</v>
      </c>
      <c r="F35" s="12">
        <f>CustomerOrder!F17</f>
        <v>0</v>
      </c>
      <c r="G35" s="12">
        <f>CustomerOrder!G17</f>
        <v>0</v>
      </c>
      <c r="H35" s="12">
        <f>CustomerOrder!H17</f>
        <v>0</v>
      </c>
      <c r="I35" s="12">
        <f>CustomerOrder!I17</f>
        <v>0</v>
      </c>
      <c r="J35" s="12">
        <f>CustomerOrder!J17</f>
        <v>0</v>
      </c>
      <c r="K35" s="12"/>
      <c r="L35" s="10">
        <f>SUM(B35:K35)</f>
        <v>0</v>
      </c>
      <c r="M35" s="1"/>
      <c r="N35" s="1"/>
    </row>
    <row r="36" spans="1:14" ht="15" thickBot="1" x14ac:dyDescent="0.35">
      <c r="A36" s="2" t="s">
        <v>38</v>
      </c>
      <c r="B36" s="4" t="s">
        <v>0</v>
      </c>
      <c r="C36" s="4" t="s">
        <v>1</v>
      </c>
      <c r="D36" s="4" t="s">
        <v>2</v>
      </c>
      <c r="E36" s="4" t="s">
        <v>3</v>
      </c>
      <c r="F36" s="4" t="s">
        <v>4</v>
      </c>
      <c r="G36" s="4" t="s">
        <v>5</v>
      </c>
      <c r="H36" s="4"/>
      <c r="I36" s="4"/>
      <c r="J36" s="4"/>
      <c r="K36" s="4"/>
      <c r="L36" s="9" t="s">
        <v>7</v>
      </c>
      <c r="M36" s="1"/>
      <c r="N36" s="1"/>
    </row>
    <row r="37" spans="1:14" ht="15" thickBot="1" x14ac:dyDescent="0.35">
      <c r="A37" s="3" t="s">
        <v>39</v>
      </c>
      <c r="B37" s="13">
        <f>CustomerOrder!B19</f>
        <v>0</v>
      </c>
      <c r="C37" s="13">
        <f>CustomerOrder!C19</f>
        <v>0</v>
      </c>
      <c r="D37" s="13">
        <f>CustomerOrder!D19</f>
        <v>0</v>
      </c>
      <c r="E37" s="13">
        <f>CustomerOrder!E19</f>
        <v>0</v>
      </c>
      <c r="F37" s="13">
        <f>CustomerOrder!F19</f>
        <v>0</v>
      </c>
      <c r="G37" s="13">
        <f>CustomerOrder!G19</f>
        <v>0</v>
      </c>
      <c r="H37" s="26"/>
      <c r="I37" s="27"/>
      <c r="J37" s="27"/>
      <c r="K37" s="28"/>
      <c r="L37" s="10">
        <f>SUM(B37:G37)</f>
        <v>0</v>
      </c>
      <c r="M37" s="1"/>
      <c r="N37" s="1"/>
    </row>
    <row r="38" spans="1:14" ht="17.399999999999999" x14ac:dyDescent="0.3">
      <c r="A38" s="33"/>
      <c r="B38" s="1"/>
      <c r="C38" s="1"/>
      <c r="D38" s="1"/>
      <c r="E38" s="1"/>
      <c r="F38" s="1"/>
      <c r="G38" s="1"/>
      <c r="H38" s="29" t="s">
        <v>136</v>
      </c>
      <c r="I38" s="30"/>
      <c r="J38" s="31" t="s">
        <v>137</v>
      </c>
      <c r="K38" s="46">
        <v>60.5</v>
      </c>
      <c r="L38" s="46"/>
      <c r="M38" s="1"/>
      <c r="N38" s="1"/>
    </row>
    <row r="39" spans="1:14" x14ac:dyDescent="0.3">
      <c r="A39" s="38" t="s">
        <v>171</v>
      </c>
      <c r="C39" s="31"/>
      <c r="D39" s="31"/>
      <c r="E39" s="31"/>
      <c r="F39" s="31"/>
      <c r="G39" s="31"/>
      <c r="H39" s="31"/>
      <c r="I39" s="31"/>
      <c r="J39" s="31"/>
      <c r="K39" s="31"/>
      <c r="L39" s="31"/>
      <c r="M39" s="1"/>
      <c r="N39" s="1"/>
    </row>
    <row r="40" spans="1:14" ht="15" thickBot="1" x14ac:dyDescent="0.35">
      <c r="A40" s="2" t="s">
        <v>38</v>
      </c>
      <c r="B40" s="4">
        <v>8</v>
      </c>
      <c r="C40" s="4">
        <v>10</v>
      </c>
      <c r="D40" s="4">
        <v>12</v>
      </c>
      <c r="E40" s="4">
        <v>14</v>
      </c>
      <c r="F40" s="4">
        <v>16</v>
      </c>
      <c r="G40" s="4">
        <v>18</v>
      </c>
      <c r="H40" s="4">
        <v>20</v>
      </c>
      <c r="I40" s="4">
        <v>24</v>
      </c>
      <c r="J40" s="4">
        <v>28</v>
      </c>
      <c r="K40" s="4"/>
      <c r="L40" s="9" t="s">
        <v>7</v>
      </c>
      <c r="M40" s="1"/>
      <c r="N40" s="1"/>
    </row>
    <row r="41" spans="1:14" ht="15" thickBot="1" x14ac:dyDescent="0.35">
      <c r="A41" s="3" t="s">
        <v>39</v>
      </c>
      <c r="B41" s="12">
        <f>CustomerOrder!B23</f>
        <v>0</v>
      </c>
      <c r="C41" s="12">
        <f>CustomerOrder!C23</f>
        <v>0</v>
      </c>
      <c r="D41" s="12">
        <f>CustomerOrder!D23</f>
        <v>0</v>
      </c>
      <c r="E41" s="12">
        <f>CustomerOrder!E23</f>
        <v>0</v>
      </c>
      <c r="F41" s="12">
        <f>CustomerOrder!F23</f>
        <v>0</v>
      </c>
      <c r="G41" s="12">
        <f>CustomerOrder!G23</f>
        <v>0</v>
      </c>
      <c r="H41" s="12">
        <f>CustomerOrder!H23</f>
        <v>0</v>
      </c>
      <c r="I41" s="12">
        <f>CustomerOrder!I23</f>
        <v>0</v>
      </c>
      <c r="J41" s="12">
        <f>CustomerOrder!J23</f>
        <v>0</v>
      </c>
      <c r="K41" s="12"/>
      <c r="L41" s="10">
        <f>SUM(B41:K41)</f>
        <v>0</v>
      </c>
      <c r="M41" s="1"/>
      <c r="N41" s="1"/>
    </row>
    <row r="42" spans="1:14" ht="15" thickBot="1" x14ac:dyDescent="0.35">
      <c r="A42" s="2" t="s">
        <v>38</v>
      </c>
      <c r="B42" s="4" t="s">
        <v>0</v>
      </c>
      <c r="C42" s="4" t="s">
        <v>1</v>
      </c>
      <c r="D42" s="4" t="s">
        <v>2</v>
      </c>
      <c r="E42" s="4" t="s">
        <v>3</v>
      </c>
      <c r="F42" s="4" t="s">
        <v>4</v>
      </c>
      <c r="G42" s="4" t="s">
        <v>5</v>
      </c>
      <c r="H42" s="4"/>
      <c r="I42" s="4"/>
      <c r="J42" s="4"/>
      <c r="K42" s="4"/>
      <c r="L42" s="9" t="s">
        <v>7</v>
      </c>
      <c r="M42" s="1"/>
      <c r="N42" s="1"/>
    </row>
    <row r="43" spans="1:14" ht="15" thickBot="1" x14ac:dyDescent="0.35">
      <c r="A43" s="3" t="s">
        <v>39</v>
      </c>
      <c r="B43" s="13">
        <f>CustomerOrder!B25</f>
        <v>0</v>
      </c>
      <c r="C43" s="13">
        <f>CustomerOrder!C25</f>
        <v>0</v>
      </c>
      <c r="D43" s="13">
        <f>CustomerOrder!D25</f>
        <v>0</v>
      </c>
      <c r="E43" s="13">
        <f>CustomerOrder!E25</f>
        <v>0</v>
      </c>
      <c r="F43" s="13">
        <f>CustomerOrder!F25</f>
        <v>0</v>
      </c>
      <c r="G43" s="13">
        <f>CustomerOrder!G25</f>
        <v>0</v>
      </c>
      <c r="H43" s="26"/>
      <c r="I43" s="27"/>
      <c r="J43" s="27"/>
      <c r="K43" s="28"/>
      <c r="L43" s="10">
        <f>SUM(B43:G43)</f>
        <v>0</v>
      </c>
      <c r="M43" s="1"/>
      <c r="N43" s="1"/>
    </row>
    <row r="45" spans="1:14" ht="24" hidden="1" customHeight="1" x14ac:dyDescent="0.3"/>
    <row r="46" spans="1:14" ht="28.5" hidden="1" customHeight="1" x14ac:dyDescent="0.3"/>
    <row r="49" customFormat="1" hidden="1" x14ac:dyDescent="0.3"/>
    <row r="50" customFormat="1" hidden="1" x14ac:dyDescent="0.3"/>
    <row r="51" customFormat="1" hidden="1" x14ac:dyDescent="0.3"/>
    <row r="52" customFormat="1" hidden="1" x14ac:dyDescent="0.3"/>
  </sheetData>
  <sheetProtection formatCells="0" selectLockedCells="1"/>
  <mergeCells count="83">
    <mergeCell ref="J31:M31"/>
    <mergeCell ref="C29:F29"/>
    <mergeCell ref="A30:B30"/>
    <mergeCell ref="C30:F30"/>
    <mergeCell ref="A31:B31"/>
    <mergeCell ref="C31:F31"/>
    <mergeCell ref="K1:M1"/>
    <mergeCell ref="D1:J1"/>
    <mergeCell ref="K3:M3"/>
    <mergeCell ref="K4:M7"/>
    <mergeCell ref="K8:M11"/>
    <mergeCell ref="C3:I3"/>
    <mergeCell ref="C4:I4"/>
    <mergeCell ref="C5:I5"/>
    <mergeCell ref="C6:I6"/>
    <mergeCell ref="C8:I8"/>
    <mergeCell ref="C9:I9"/>
    <mergeCell ref="C11:I11"/>
    <mergeCell ref="J25:M25"/>
    <mergeCell ref="J32:M32"/>
    <mergeCell ref="G20:I20"/>
    <mergeCell ref="G21:I21"/>
    <mergeCell ref="G26:I26"/>
    <mergeCell ref="J26:M26"/>
    <mergeCell ref="G27:I27"/>
    <mergeCell ref="J27:M27"/>
    <mergeCell ref="G28:I28"/>
    <mergeCell ref="J28:M28"/>
    <mergeCell ref="G29:I29"/>
    <mergeCell ref="J29:M29"/>
    <mergeCell ref="G30:I30"/>
    <mergeCell ref="J30:M30"/>
    <mergeCell ref="G31:I31"/>
    <mergeCell ref="J23:M23"/>
    <mergeCell ref="J21:M21"/>
    <mergeCell ref="J22:M22"/>
    <mergeCell ref="C13:I13"/>
    <mergeCell ref="C14:I14"/>
    <mergeCell ref="C16:I16"/>
    <mergeCell ref="C17:I17"/>
    <mergeCell ref="J20:M20"/>
    <mergeCell ref="K12:M15"/>
    <mergeCell ref="C12:I12"/>
    <mergeCell ref="G19:I19"/>
    <mergeCell ref="A19:B19"/>
    <mergeCell ref="A32:B32"/>
    <mergeCell ref="C20:F20"/>
    <mergeCell ref="C21:F21"/>
    <mergeCell ref="C22:F22"/>
    <mergeCell ref="C23:F23"/>
    <mergeCell ref="C24:F24"/>
    <mergeCell ref="C25:F25"/>
    <mergeCell ref="C32:F32"/>
    <mergeCell ref="A20:B20"/>
    <mergeCell ref="A21:B21"/>
    <mergeCell ref="A8:B8"/>
    <mergeCell ref="A9:B9"/>
    <mergeCell ref="A5:B5"/>
    <mergeCell ref="A3:B3"/>
    <mergeCell ref="A4:B4"/>
    <mergeCell ref="A6:B6"/>
    <mergeCell ref="A17:B17"/>
    <mergeCell ref="A11:B11"/>
    <mergeCell ref="A12:B12"/>
    <mergeCell ref="A13:B13"/>
    <mergeCell ref="A14:B14"/>
    <mergeCell ref="A16:B16"/>
    <mergeCell ref="K38:L38"/>
    <mergeCell ref="A24:B24"/>
    <mergeCell ref="A25:B25"/>
    <mergeCell ref="G32:I32"/>
    <mergeCell ref="G22:I22"/>
    <mergeCell ref="G23:I23"/>
    <mergeCell ref="G24:I24"/>
    <mergeCell ref="G25:I25"/>
    <mergeCell ref="A26:B26"/>
    <mergeCell ref="C26:F26"/>
    <mergeCell ref="A27:B27"/>
    <mergeCell ref="C27:F27"/>
    <mergeCell ref="A28:B28"/>
    <mergeCell ref="C28:F28"/>
    <mergeCell ref="A29:B29"/>
    <mergeCell ref="J24:M24"/>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1072B9464F590418D18019555A8D2DD" ma:contentTypeVersion="16" ma:contentTypeDescription="Create a new document." ma:contentTypeScope="" ma:versionID="599d221af63cf31bd33cc1d42239bfee">
  <xsd:schema xmlns:xsd="http://www.w3.org/2001/XMLSchema" xmlns:xs="http://www.w3.org/2001/XMLSchema" xmlns:p="http://schemas.microsoft.com/office/2006/metadata/properties" xmlns:ns2="8db1c70c-9140-4d6c-b918-27db4920cc2e" xmlns:ns3="590b1c06-08ff-489b-827f-8101e5db89d1" targetNamespace="http://schemas.microsoft.com/office/2006/metadata/properties" ma:root="true" ma:fieldsID="78dd3aefe8ec75d3ddb936db20bff694" ns2:_="" ns3:_="">
    <xsd:import namespace="8db1c70c-9140-4d6c-b918-27db4920cc2e"/>
    <xsd:import namespace="590b1c06-08ff-489b-827f-8101e5db89d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b1c70c-9140-4d6c-b918-27db4920cc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6f8ac680-1c76-4964-a24f-d5d88f4cd01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90b1c06-08ff-489b-827f-8101e5db89d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d1fe68ae-cd60-4fe8-b936-108c76769dd5}" ma:internalName="TaxCatchAll" ma:showField="CatchAllData" ma:web="590b1c06-08ff-489b-827f-8101e5db89d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db1c70c-9140-4d6c-b918-27db4920cc2e">
      <Terms xmlns="http://schemas.microsoft.com/office/infopath/2007/PartnerControls"/>
    </lcf76f155ced4ddcb4097134ff3c332f>
    <TaxCatchAll xmlns="590b1c06-08ff-489b-827f-8101e5db89d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6D7B57-855C-4574-8284-F7F7B56B3D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b1c70c-9140-4d6c-b918-27db4920cc2e"/>
    <ds:schemaRef ds:uri="590b1c06-08ff-489b-827f-8101e5db89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50043B5-7914-486D-B3E2-59A48644B52D}">
  <ds:schemaRefs>
    <ds:schemaRef ds:uri="http://schemas.microsoft.com/office/2006/metadata/properties"/>
    <ds:schemaRef ds:uri="http://schemas.microsoft.com/office/infopath/2007/PartnerControls"/>
    <ds:schemaRef ds:uri="8db1c70c-9140-4d6c-b918-27db4920cc2e"/>
    <ds:schemaRef ds:uri="590b1c06-08ff-489b-827f-8101e5db89d1"/>
  </ds:schemaRefs>
</ds:datastoreItem>
</file>

<file path=customXml/itemProps3.xml><?xml version="1.0" encoding="utf-8"?>
<ds:datastoreItem xmlns:ds="http://schemas.openxmlformats.org/officeDocument/2006/customXml" ds:itemID="{D2B8D98B-F206-4965-8C11-6D309423895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9</vt:i4>
      </vt:variant>
    </vt:vector>
  </HeadingPairs>
  <TitlesOfParts>
    <vt:vector size="11" baseType="lpstr">
      <vt:lpstr>CustomerOrder</vt:lpstr>
      <vt:lpstr>FactoryOrder</vt:lpstr>
      <vt:lpstr>CLUB</vt:lpstr>
      <vt:lpstr>CM</vt:lpstr>
      <vt:lpstr>CUT</vt:lpstr>
      <vt:lpstr>FAB</vt:lpstr>
      <vt:lpstr>FABRIC</vt:lpstr>
      <vt:lpstr>ITEM</vt:lpstr>
      <vt:lpstr>ITEMCODE</vt:lpstr>
      <vt:lpstr>PRICE</vt:lpstr>
      <vt:lpstr>SD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Bailey March</dc:creator>
  <cp:lastModifiedBy>Bailey March</cp:lastModifiedBy>
  <cp:lastPrinted>2019-10-30T01:21:27Z</cp:lastPrinted>
  <dcterms:created xsi:type="dcterms:W3CDTF">2019-10-28T23:53:33Z</dcterms:created>
  <dcterms:modified xsi:type="dcterms:W3CDTF">2023-10-06T03:18:30Z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0x01010021072B9464F590418D18019555A8D2DD</vt:lpwstr>
  </property>
  <property fmtid="{D5CDD505-2E9C-101B-9397-08002B2CF9AE}" pid="3" name="MediaServiceImageTags">
    <vt:lpwstr/>
  </property>
</Properties>
</file>